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0" windowWidth="28800" windowHeight="13200"/>
  </bookViews>
  <sheets>
    <sheet name="サンプルデータ" sheetId="1" r:id="rId1"/>
    <sheet name="売上高の推移" sheetId="3" r:id="rId2"/>
    <sheet name="売上高とコストの関係" sheetId="4" r:id="rId3"/>
    <sheet name="売掛金と売上高" sheetId="5" r:id="rId4"/>
    <sheet name="運転資本" sheetId="6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6" i="1" l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E53" i="1" l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E12" i="1"/>
  <c r="AE43" i="1" s="1"/>
  <c r="AD12" i="1"/>
  <c r="AD43" i="1" s="1"/>
  <c r="AC12" i="1"/>
  <c r="AC43" i="1" s="1"/>
  <c r="AB12" i="1"/>
  <c r="AB43" i="1" s="1"/>
  <c r="AA12" i="1"/>
  <c r="AA43" i="1" s="1"/>
  <c r="Z12" i="1"/>
  <c r="Z43" i="1" s="1"/>
  <c r="Y12" i="1"/>
  <c r="Y43" i="1" s="1"/>
  <c r="X12" i="1"/>
  <c r="X43" i="1" s="1"/>
  <c r="W12" i="1"/>
  <c r="W43" i="1" s="1"/>
  <c r="V12" i="1"/>
  <c r="V43" i="1" s="1"/>
  <c r="U12" i="1"/>
  <c r="U43" i="1" s="1"/>
  <c r="T12" i="1"/>
  <c r="T43" i="1" s="1"/>
  <c r="S12" i="1"/>
  <c r="S43" i="1" s="1"/>
  <c r="R12" i="1"/>
  <c r="R43" i="1" s="1"/>
  <c r="Q12" i="1"/>
  <c r="Q43" i="1" s="1"/>
  <c r="P12" i="1"/>
  <c r="P43" i="1" s="1"/>
  <c r="O12" i="1"/>
  <c r="O43" i="1" s="1"/>
  <c r="N12" i="1"/>
  <c r="N43" i="1" s="1"/>
  <c r="M12" i="1"/>
  <c r="M43" i="1" s="1"/>
  <c r="L12" i="1"/>
  <c r="L43" i="1" s="1"/>
  <c r="K12" i="1"/>
  <c r="K43" i="1" s="1"/>
  <c r="J12" i="1"/>
  <c r="J43" i="1" s="1"/>
  <c r="I12" i="1"/>
  <c r="I43" i="1" s="1"/>
  <c r="H12" i="1"/>
  <c r="H43" i="1" s="1"/>
  <c r="G12" i="1"/>
  <c r="G43" i="1" s="1"/>
  <c r="F12" i="1"/>
  <c r="F43" i="1" s="1"/>
  <c r="E12" i="1"/>
  <c r="E43" i="1" s="1"/>
  <c r="D12" i="1"/>
  <c r="D43" i="1" s="1"/>
</calcChain>
</file>

<file path=xl/sharedStrings.xml><?xml version="1.0" encoding="utf-8"?>
<sst xmlns="http://schemas.openxmlformats.org/spreadsheetml/2006/main" count="90" uniqueCount="65">
  <si>
    <t>FY15</t>
  </si>
  <si>
    <t>FY16</t>
  </si>
  <si>
    <t>FY17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</si>
  <si>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</si>
  <si>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</si>
  <si>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</si>
  <si>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</si>
  <si>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</si>
  <si>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</si>
  <si>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</si>
  <si>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</si>
  <si>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</si>
  <si>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</si>
  <si>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</si>
  <si>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</si>
  <si>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売上高</t>
  </si>
  <si>
    <t>売上原価</t>
  </si>
  <si>
    <t>給与</t>
  </si>
  <si>
    <t>賞与</t>
  </si>
  <si>
    <t>法定福利費</t>
  </si>
  <si>
    <t>外注委託費</t>
  </si>
  <si>
    <t>賃借料</t>
  </si>
  <si>
    <t>保険料</t>
  </si>
  <si>
    <t>旅費交通費</t>
  </si>
  <si>
    <t>通信費</t>
  </si>
  <si>
    <t>接待交際費</t>
  </si>
  <si>
    <t>消耗品費</t>
  </si>
  <si>
    <t>運送費</t>
  </si>
  <si>
    <t>会議費</t>
  </si>
  <si>
    <t>雑費</t>
  </si>
  <si>
    <t>売上総利益</t>
  </si>
  <si>
    <t>販管費</t>
  </si>
  <si>
    <t>役員報酬</t>
  </si>
  <si>
    <t>給与手当</t>
  </si>
  <si>
    <t>福利厚生費</t>
  </si>
  <si>
    <t>顧問報酬</t>
  </si>
  <si>
    <t>派遣社員</t>
  </si>
  <si>
    <t>修繕維持費</t>
  </si>
  <si>
    <t>租税公課</t>
  </si>
  <si>
    <t>減価償却費</t>
  </si>
  <si>
    <t>貸倒引当金繰入</t>
  </si>
  <si>
    <t>水道光熱費</t>
  </si>
  <si>
    <t>支払手数料</t>
  </si>
  <si>
    <t>新聞図書費</t>
  </si>
  <si>
    <t>銀行手数料</t>
  </si>
  <si>
    <t>販促・広告費</t>
  </si>
  <si>
    <t>諸会費</t>
  </si>
  <si>
    <t>寄付金</t>
  </si>
  <si>
    <t>教育･トレーニング費</t>
  </si>
  <si>
    <t>紹介手数料</t>
  </si>
  <si>
    <t>採用費</t>
  </si>
  <si>
    <t>営業利益</t>
  </si>
  <si>
    <t>現金預金計</t>
  </si>
  <si>
    <t>売掛金</t>
  </si>
  <si>
    <t>その他流動資産計</t>
  </si>
  <si>
    <t>有形固定資産計</t>
  </si>
  <si>
    <t>流動負債合計</t>
  </si>
  <si>
    <t>株主資本合計</t>
  </si>
  <si>
    <t>総資産</t>
    <rPh sb="0" eb="3">
      <t>ソウシサン</t>
    </rPh>
    <phoneticPr fontId="2"/>
  </si>
  <si>
    <t>PL項目</t>
    <rPh sb="2" eb="4">
      <t>コウモク</t>
    </rPh>
    <phoneticPr fontId="2"/>
  </si>
  <si>
    <t>主なBS項目</t>
    <rPh sb="0" eb="1">
      <t>オモ</t>
    </rPh>
    <rPh sb="4" eb="6">
      <t>コウモク</t>
    </rPh>
    <phoneticPr fontId="2"/>
  </si>
  <si>
    <t>売上原価＋販管費</t>
    <rPh sb="0" eb="2">
      <t>ウリアゲ</t>
    </rPh>
    <rPh sb="2" eb="4">
      <t>ゲンカ</t>
    </rPh>
    <rPh sb="5" eb="8">
      <t>ハンカンヒ</t>
    </rPh>
    <phoneticPr fontId="2"/>
  </si>
  <si>
    <t>主な分析指標</t>
    <rPh sb="0" eb="1">
      <t>オモ</t>
    </rPh>
    <rPh sb="2" eb="4">
      <t>ブンセキ</t>
    </rPh>
    <rPh sb="4" eb="6">
      <t>シヒョウ</t>
    </rPh>
    <phoneticPr fontId="2"/>
  </si>
  <si>
    <t>運転資本</t>
    <rPh sb="0" eb="2">
      <t>ウンテン</t>
    </rPh>
    <rPh sb="2" eb="4">
      <t>シホン</t>
    </rPh>
    <phoneticPr fontId="2"/>
  </si>
  <si>
    <t>売掛金回転率</t>
    <rPh sb="0" eb="2">
      <t>ウリカケ</t>
    </rPh>
    <rPh sb="2" eb="3">
      <t>キン</t>
    </rPh>
    <rPh sb="3" eb="5">
      <t>カイテン</t>
    </rPh>
    <rPh sb="5" eb="6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</si>
</sst>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86" formatCode="0.0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 applyFill="1" applyBorder="1">
      <alignment vertical="center"/>
    </xf>
    <xf numFmtId="49" fontId="0" fillId="0" borderId="0" xfId="0" applyNumberFormat="1" applyFill="1" applyBorder="1">
      <alignment vertical="center"/>
    </xf>
    <xf numFmtId="38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186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売上高の推移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サンプルデータ!$C$3</c:f>
              <c:strCache>
                <c:ptCount val="1"/>
                <c:pt idx="0">
                  <c:v>売上高</c:v>
                </c:pt>
              </c:strCache>
            </c:strRef>
          </c:tx>
          <c:invertIfNegative val="0"/>
          <c:cat>
            <c:multiLvlStrRef>
              <c:f>サンプルデータ!$D$1:$AE$2</c:f>
              <c:multiLvlStrCache>
                <c:ptCount val="2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</c:lvl>
                <c:lvl>
                  <c:pt idx="0">
                    <c:v>FY15</c:v>
                  </c:pt>
                  <c:pt idx="12">
                    <c:v>FY16</c:v>
                  </c:pt>
                  <c:pt idx="24">
                    <c:v>FY17</c:v>
                  </c:pt>
                </c:lvl>
              </c:multiLvlStrCache>
            </c:multiLvlStrRef>
          </c:cat>
          <c:val>
            <c:numRef>
              <c:f>サンプルデータ!$D$3:$AE$3</c:f>
              <c:numCache>
                <c:formatCode>#,##0_);[Red]\(#,##0\)</c:formatCode>
                <c:ptCount val="28"/>
                <c:pt idx="0">
                  <c:v>44400000</c:v>
                </c:pt>
                <c:pt idx="1">
                  <c:v>45000000</c:v>
                </c:pt>
                <c:pt idx="2">
                  <c:v>38400000</c:v>
                </c:pt>
                <c:pt idx="3">
                  <c:v>50400000</c:v>
                </c:pt>
                <c:pt idx="4">
                  <c:v>28200000</c:v>
                </c:pt>
                <c:pt idx="5">
                  <c:v>27600000</c:v>
                </c:pt>
                <c:pt idx="6">
                  <c:v>45000000</c:v>
                </c:pt>
                <c:pt idx="7">
                  <c:v>31200000</c:v>
                </c:pt>
                <c:pt idx="8">
                  <c:v>24600000</c:v>
                </c:pt>
                <c:pt idx="9">
                  <c:v>22800000</c:v>
                </c:pt>
                <c:pt idx="10">
                  <c:v>34200000</c:v>
                </c:pt>
                <c:pt idx="11">
                  <c:v>54000000</c:v>
                </c:pt>
                <c:pt idx="12">
                  <c:v>21600000</c:v>
                </c:pt>
                <c:pt idx="13">
                  <c:v>19200000</c:v>
                </c:pt>
                <c:pt idx="14">
                  <c:v>19800000</c:v>
                </c:pt>
                <c:pt idx="15">
                  <c:v>30600000</c:v>
                </c:pt>
                <c:pt idx="16">
                  <c:v>21000000</c:v>
                </c:pt>
                <c:pt idx="17">
                  <c:v>33600000</c:v>
                </c:pt>
                <c:pt idx="18">
                  <c:v>28200000</c:v>
                </c:pt>
                <c:pt idx="19">
                  <c:v>33600000</c:v>
                </c:pt>
                <c:pt idx="20">
                  <c:v>24000000</c:v>
                </c:pt>
                <c:pt idx="21">
                  <c:v>15600000</c:v>
                </c:pt>
                <c:pt idx="22">
                  <c:v>45000000</c:v>
                </c:pt>
                <c:pt idx="23">
                  <c:v>69000000</c:v>
                </c:pt>
                <c:pt idx="24">
                  <c:v>36600000</c:v>
                </c:pt>
                <c:pt idx="25">
                  <c:v>4200000</c:v>
                </c:pt>
                <c:pt idx="26">
                  <c:v>19800000</c:v>
                </c:pt>
                <c:pt idx="27">
                  <c:v>15600000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87040"/>
        <c:axId val="50088576"/>
      </c:barChart>
      <c:catAx>
        <c:axId val="50087040"/>
        <c:scaling>
          <c:orientation val="minMax"/>
        </c:scaling>
        <c:delete val="0"/>
        <c:axPos val="b"/>
        <c:majorTickMark val="out"/>
        <c:minorTickMark val="none"/>
        <c:tickLblPos val="nextTo"/>
        <c:crossAx val="50088576"/>
        <c:crosses val="autoZero"/>
        <c:auto val="1"/>
        <c:lblAlgn val="ctr"/>
        <c:lblOffset val="100"/>
        <c:noMultiLvlLbl val="0"/>
      </c:catAx>
      <c:valAx>
        <c:axId val="500885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5008704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売上とコストの関係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サンプルデータ!$D$1</c:f>
              <c:strCache>
                <c:ptCount val="1"/>
                <c:pt idx="0">
                  <c:v>FY15</c:v>
                </c:pt>
              </c:strCache>
            </c:strRef>
          </c:tx>
          <c:spPr>
            <a:ln w="19050">
              <a:noFill/>
            </a:ln>
          </c:spPr>
          <c:xVal>
            <c:numRef>
              <c:f>サンプルデータ!$D$3:$O$3</c:f>
              <c:numCache>
                <c:formatCode>#,##0_);[Red]\(#,##0\)</c:formatCode>
                <c:ptCount val="12"/>
                <c:pt idx="0">
                  <c:v>44400000</c:v>
                </c:pt>
                <c:pt idx="1">
                  <c:v>45000000</c:v>
                </c:pt>
                <c:pt idx="2">
                  <c:v>38400000</c:v>
                </c:pt>
                <c:pt idx="3">
                  <c:v>50400000</c:v>
                </c:pt>
                <c:pt idx="4">
                  <c:v>28200000</c:v>
                </c:pt>
                <c:pt idx="5">
                  <c:v>27600000</c:v>
                </c:pt>
                <c:pt idx="6">
                  <c:v>45000000</c:v>
                </c:pt>
                <c:pt idx="7">
                  <c:v>31200000</c:v>
                </c:pt>
                <c:pt idx="8">
                  <c:v>24600000</c:v>
                </c:pt>
                <c:pt idx="9">
                  <c:v>22800000</c:v>
                </c:pt>
                <c:pt idx="10">
                  <c:v>34200000</c:v>
                </c:pt>
                <c:pt idx="11">
                  <c:v>54000000</c:v>
                </c:pt>
              </c:numCache>
            </c:numRef>
          </c:xVal>
          <c:yVal>
            <c:numRef>
              <c:f>サンプルデータ!$D$44:$O$44</c:f>
              <c:numCache>
                <c:formatCode>#,##0_);[Red]\(#,##0\)</c:formatCode>
                <c:ptCount val="12"/>
                <c:pt idx="0">
                  <c:v>32560000</c:v>
                </c:pt>
                <c:pt idx="1">
                  <c:v>30127000</c:v>
                </c:pt>
                <c:pt idx="2">
                  <c:v>30957000</c:v>
                </c:pt>
                <c:pt idx="3">
                  <c:v>32664000</c:v>
                </c:pt>
                <c:pt idx="4">
                  <c:v>27348000</c:v>
                </c:pt>
                <c:pt idx="5">
                  <c:v>33802000</c:v>
                </c:pt>
                <c:pt idx="6">
                  <c:v>29996000</c:v>
                </c:pt>
                <c:pt idx="7">
                  <c:v>27941000</c:v>
                </c:pt>
                <c:pt idx="8">
                  <c:v>29119000</c:v>
                </c:pt>
                <c:pt idx="9">
                  <c:v>28707000</c:v>
                </c:pt>
                <c:pt idx="10">
                  <c:v>28976000</c:v>
                </c:pt>
                <c:pt idx="11">
                  <c:v>34178000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サンプルデータ!$P$1</c:f>
              <c:strCache>
                <c:ptCount val="1"/>
                <c:pt idx="0">
                  <c:v>FY16</c:v>
                </c:pt>
              </c:strCache>
            </c:strRef>
          </c:tx>
          <c:spPr>
            <a:ln w="19050">
              <a:noFill/>
            </a:ln>
          </c:spPr>
          <c:xVal>
            <c:numRef>
              <c:f>サンプルデータ!$P$3:$AA$3</c:f>
              <c:numCache>
                <c:formatCode>#,##0_);[Red]\(#,##0\)</c:formatCode>
                <c:ptCount val="12"/>
                <c:pt idx="0">
                  <c:v>21600000</c:v>
                </c:pt>
                <c:pt idx="1">
                  <c:v>19200000</c:v>
                </c:pt>
                <c:pt idx="2">
                  <c:v>19800000</c:v>
                </c:pt>
                <c:pt idx="3">
                  <c:v>30600000</c:v>
                </c:pt>
                <c:pt idx="4">
                  <c:v>21000000</c:v>
                </c:pt>
                <c:pt idx="5">
                  <c:v>33600000</c:v>
                </c:pt>
                <c:pt idx="6">
                  <c:v>28200000</c:v>
                </c:pt>
                <c:pt idx="7">
                  <c:v>33600000</c:v>
                </c:pt>
                <c:pt idx="8">
                  <c:v>24000000</c:v>
                </c:pt>
                <c:pt idx="9">
                  <c:v>15600000</c:v>
                </c:pt>
                <c:pt idx="10">
                  <c:v>45000000</c:v>
                </c:pt>
                <c:pt idx="11">
                  <c:v>69000000</c:v>
                </c:pt>
              </c:numCache>
            </c:numRef>
          </c:xVal>
          <c:yVal>
            <c:numRef>
              <c:f>サンプルデータ!$P$44:$AA$44</c:f>
              <c:numCache>
                <c:formatCode>#,##0_);[Red]\(#,##0\)</c:formatCode>
                <c:ptCount val="12"/>
                <c:pt idx="0">
                  <c:v>30991000</c:v>
                </c:pt>
                <c:pt idx="1">
                  <c:v>29093000</c:v>
                </c:pt>
                <c:pt idx="2">
                  <c:v>28448000</c:v>
                </c:pt>
                <c:pt idx="3">
                  <c:v>34966000</c:v>
                </c:pt>
                <c:pt idx="4">
                  <c:v>26996000</c:v>
                </c:pt>
                <c:pt idx="5">
                  <c:v>27891000</c:v>
                </c:pt>
                <c:pt idx="6">
                  <c:v>28518000</c:v>
                </c:pt>
                <c:pt idx="7">
                  <c:v>27078000</c:v>
                </c:pt>
                <c:pt idx="8">
                  <c:v>27280000</c:v>
                </c:pt>
                <c:pt idx="9">
                  <c:v>27807000</c:v>
                </c:pt>
                <c:pt idx="10">
                  <c:v>26761000</c:v>
                </c:pt>
                <c:pt idx="11">
                  <c:v>28191000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サンプルデータ!$AB$1</c:f>
              <c:strCache>
                <c:ptCount val="1"/>
                <c:pt idx="0">
                  <c:v>FY17</c:v>
                </c:pt>
              </c:strCache>
            </c:strRef>
          </c:tx>
          <c:spPr>
            <a:ln w="19050">
              <a:noFill/>
            </a:ln>
          </c:spPr>
          <c:xVal>
            <c:numRef>
              <c:f>サンプルデータ!$AB$3:$AE$3</c:f>
              <c:numCache>
                <c:formatCode>#,##0_);[Red]\(#,##0\)</c:formatCode>
                <c:ptCount val="4"/>
                <c:pt idx="0">
                  <c:v>36600000</c:v>
                </c:pt>
                <c:pt idx="1">
                  <c:v>4200000</c:v>
                </c:pt>
                <c:pt idx="2">
                  <c:v>19800000</c:v>
                </c:pt>
                <c:pt idx="3">
                  <c:v>15600000</c:v>
                </c:pt>
              </c:numCache>
            </c:numRef>
          </c:xVal>
          <c:yVal>
            <c:numRef>
              <c:f>サンプルデータ!$AB$44:$AE$44</c:f>
              <c:numCache>
                <c:formatCode>#,##0_);[Red]\(#,##0\)</c:formatCode>
                <c:ptCount val="4"/>
                <c:pt idx="0">
                  <c:v>28178000</c:v>
                </c:pt>
                <c:pt idx="1">
                  <c:v>25414000</c:v>
                </c:pt>
                <c:pt idx="2">
                  <c:v>27377000</c:v>
                </c:pt>
                <c:pt idx="3">
                  <c:v>27118000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71200"/>
        <c:axId val="55316864"/>
      </c:scatterChart>
      <c:valAx>
        <c:axId val="5197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売上高</a:t>
                </a:r>
              </a:p>
            </c:rich>
          </c:tx>
          <c:layout/>
          <c:overlay val="0"/>
        </c:title>
        <c:numFmt formatCode="#,##0_);[Red]\(#,##0\)" sourceLinked="1"/>
        <c:majorTickMark val="out"/>
        <c:minorTickMark val="none"/>
        <c:tickLblPos val="nextTo"/>
        <c:crossAx val="55316864"/>
        <c:crosses val="autoZero"/>
        <c:crossBetween val="midCat"/>
      </c:valAx>
      <c:valAx>
        <c:axId val="55316864"/>
        <c:scaling>
          <c:orientation val="minMax"/>
          <c:max val="80000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売上原価＋販管費</a:t>
                </a:r>
              </a:p>
            </c:rich>
          </c:tx>
          <c:layout/>
          <c:overlay val="0"/>
        </c:title>
        <c:numFmt formatCode="#,##0_);[Red]\(#,##0\)" sourceLinked="1"/>
        <c:majorTickMark val="out"/>
        <c:minorTickMark val="none"/>
        <c:tickLblPos val="nextTo"/>
        <c:crossAx val="519712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各月の売掛金残高と売掛金残高／売上高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サンプルデータ!$D$1:$AE$2</c:f>
              <c:multiLvlStrCache>
                <c:ptCount val="2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</c:lvl>
                <c:lvl>
                  <c:pt idx="0">
                    <c:v>FY15</c:v>
                  </c:pt>
                  <c:pt idx="12">
                    <c:v>FY16</c:v>
                  </c:pt>
                  <c:pt idx="24">
                    <c:v>FY17</c:v>
                  </c:pt>
                </c:lvl>
              </c:multiLvlStrCache>
            </c:multiLvlStrRef>
          </c:cat>
          <c:val>
            <c:numRef>
              <c:f>サンプルデータ!$D$47:$AE$47</c:f>
              <c:numCache>
                <c:formatCode>#,##0_ </c:formatCode>
                <c:ptCount val="28"/>
                <c:pt idx="0">
                  <c:v>13221000</c:v>
                </c:pt>
                <c:pt idx="1">
                  <c:v>15218000</c:v>
                </c:pt>
                <c:pt idx="2">
                  <c:v>12555000</c:v>
                </c:pt>
                <c:pt idx="3">
                  <c:v>12453000</c:v>
                </c:pt>
                <c:pt idx="4">
                  <c:v>10123000</c:v>
                </c:pt>
                <c:pt idx="5">
                  <c:v>8326000</c:v>
                </c:pt>
                <c:pt idx="6">
                  <c:v>7789000</c:v>
                </c:pt>
                <c:pt idx="7">
                  <c:v>9171000</c:v>
                </c:pt>
                <c:pt idx="8">
                  <c:v>5880000</c:v>
                </c:pt>
                <c:pt idx="9">
                  <c:v>6113000</c:v>
                </c:pt>
                <c:pt idx="10">
                  <c:v>8801000</c:v>
                </c:pt>
                <c:pt idx="11">
                  <c:v>29699000</c:v>
                </c:pt>
                <c:pt idx="12">
                  <c:v>20689000</c:v>
                </c:pt>
                <c:pt idx="13">
                  <c:v>11821000</c:v>
                </c:pt>
                <c:pt idx="14">
                  <c:v>10550000</c:v>
                </c:pt>
                <c:pt idx="15">
                  <c:v>13047000</c:v>
                </c:pt>
                <c:pt idx="16">
                  <c:v>7356000</c:v>
                </c:pt>
                <c:pt idx="17">
                  <c:v>13643000</c:v>
                </c:pt>
                <c:pt idx="18">
                  <c:v>13009000</c:v>
                </c:pt>
                <c:pt idx="19">
                  <c:v>8109000</c:v>
                </c:pt>
                <c:pt idx="20">
                  <c:v>3315000</c:v>
                </c:pt>
                <c:pt idx="21">
                  <c:v>7095000</c:v>
                </c:pt>
                <c:pt idx="22">
                  <c:v>15291000</c:v>
                </c:pt>
                <c:pt idx="23">
                  <c:v>8748000</c:v>
                </c:pt>
                <c:pt idx="24">
                  <c:v>21726000</c:v>
                </c:pt>
                <c:pt idx="25">
                  <c:v>997000</c:v>
                </c:pt>
                <c:pt idx="26">
                  <c:v>2824000</c:v>
                </c:pt>
                <c:pt idx="27">
                  <c:v>3250000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206080"/>
        <c:axId val="250201984"/>
      </c:barChart>
      <c:lineChart>
        <c:grouping val="standard"/>
        <c:varyColors val="0"/>
        <c:ser>
          <c:idx val="1"/>
          <c:order val="1"/>
          <c:marker>
            <c:symbol val="none"/>
          </c:marker>
          <c:cat>
            <c:multiLvlStrRef>
              <c:f>サンプルデータ!$D$1:$AE$2</c:f>
              <c:multiLvlStrCache>
                <c:ptCount val="2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</c:lvl>
                <c:lvl>
                  <c:pt idx="0">
                    <c:v>FY15</c:v>
                  </c:pt>
                  <c:pt idx="12">
                    <c:v>FY16</c:v>
                  </c:pt>
                  <c:pt idx="24">
                    <c:v>FY17</c:v>
                  </c:pt>
                </c:lvl>
              </c:multiLvlStrCache>
            </c:multiLvlStrRef>
          </c:cat>
          <c:val>
            <c:numRef>
              <c:f>サンプルデータ!$D$56:$AE$56</c:f>
              <c:numCache>
                <c:formatCode>0.0</c:formatCode>
                <c:ptCount val="28"/>
                <c:pt idx="0">
                  <c:v>0.29777027027027025</c:v>
                </c:pt>
                <c:pt idx="1">
                  <c:v>0.3381777777777778</c:v>
                </c:pt>
                <c:pt idx="2">
                  <c:v>0.32695312500000001</c:v>
                </c:pt>
                <c:pt idx="3">
                  <c:v>0.24708333333333332</c:v>
                </c:pt>
                <c:pt idx="4">
                  <c:v>0.35897163120567377</c:v>
                </c:pt>
                <c:pt idx="5">
                  <c:v>0.30166666666666669</c:v>
                </c:pt>
                <c:pt idx="6">
                  <c:v>0.17308888888888888</c:v>
                </c:pt>
                <c:pt idx="7">
                  <c:v>0.29394230769230767</c:v>
                </c:pt>
                <c:pt idx="8">
                  <c:v>0.23902439024390243</c:v>
                </c:pt>
                <c:pt idx="9">
                  <c:v>0.2681140350877193</c:v>
                </c:pt>
                <c:pt idx="10">
                  <c:v>0.2573391812865497</c:v>
                </c:pt>
                <c:pt idx="11">
                  <c:v>0.54998148148148152</c:v>
                </c:pt>
                <c:pt idx="12">
                  <c:v>0.95782407407407411</c:v>
                </c:pt>
                <c:pt idx="13">
                  <c:v>0.61567708333333337</c:v>
                </c:pt>
                <c:pt idx="14">
                  <c:v>0.53282828282828287</c:v>
                </c:pt>
                <c:pt idx="15">
                  <c:v>0.42637254901960786</c:v>
                </c:pt>
                <c:pt idx="16">
                  <c:v>0.35028571428571431</c:v>
                </c:pt>
                <c:pt idx="17">
                  <c:v>0.40604166666666669</c:v>
                </c:pt>
                <c:pt idx="18">
                  <c:v>0.46131205673758863</c:v>
                </c:pt>
                <c:pt idx="19">
                  <c:v>0.2413392857142857</c:v>
                </c:pt>
                <c:pt idx="20">
                  <c:v>0.138125</c:v>
                </c:pt>
                <c:pt idx="21">
                  <c:v>0.4548076923076923</c:v>
                </c:pt>
                <c:pt idx="22">
                  <c:v>0.33979999999999999</c:v>
                </c:pt>
                <c:pt idx="23">
                  <c:v>0.12678260869565217</c:v>
                </c:pt>
                <c:pt idx="24">
                  <c:v>0.59360655737704915</c:v>
                </c:pt>
                <c:pt idx="25">
                  <c:v>0.23738095238095239</c:v>
                </c:pt>
                <c:pt idx="26">
                  <c:v>0.14262626262626263</c:v>
                </c:pt>
                <c:pt idx="27">
                  <c:v>0.20833333333333334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5424"/>
        <c:axId val="95640192"/>
      </c:lineChart>
      <c:valAx>
        <c:axId val="25020198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売掛金残高</a:t>
                </a:r>
              </a:p>
            </c:rich>
          </c:tx>
          <c:layout/>
          <c:overlay val="0"/>
        </c:title>
        <c:numFmt formatCode="#,##0_ " sourceLinked="1"/>
        <c:majorTickMark val="out"/>
        <c:minorTickMark val="none"/>
        <c:tickLblPos val="nextTo"/>
        <c:crossAx val="250206080"/>
        <c:crossBetween val="between"/>
      </c:valAx>
      <c:catAx>
        <c:axId val="250206080"/>
        <c:scaling>
          <c:orientation val="minMax"/>
        </c:scaling>
        <c:delete val="0"/>
        <c:axPos val="b"/>
        <c:majorTickMark val="out"/>
        <c:minorTickMark val="none"/>
        <c:tickLblPos val="nextTo"/>
        <c:crossAx val="250201984"/>
        <c:auto val="1"/>
        <c:lblAlgn val="ctr"/>
        <c:lblOffset val="100"/>
        <c:noMultiLvlLbl val="0"/>
      </c:catAx>
      <c:valAx>
        <c:axId val="95640192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売掛金残高／売上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95655424"/>
        <c:crosses val="max"/>
        <c:crossBetween val="between"/>
      </c:valAx>
      <c:catAx>
        <c:axId val="95655424"/>
        <c:scaling>
          <c:orientation val="minMax"/>
        </c:scaling>
        <c:delete val="1"/>
        <c:axPos val="b"/>
        <c:majorTickMark val="out"/>
        <c:minorTickMark val="none"/>
        <c:tickLblPos val="nextTo"/>
        <c:crossAx val="95640192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運転資本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サンプルデータ!$D$1:$AE$2</c:f>
              <c:multiLvlStrCache>
                <c:ptCount val="2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</c:lvl>
                <c:lvl>
                  <c:pt idx="0">
                    <c:v>FY15</c:v>
                  </c:pt>
                  <c:pt idx="12">
                    <c:v>FY16</c:v>
                  </c:pt>
                  <c:pt idx="24">
                    <c:v>FY17</c:v>
                  </c:pt>
                </c:lvl>
              </c:multiLvlStrCache>
            </c:multiLvlStrRef>
          </c:cat>
          <c:val>
            <c:numRef>
              <c:f>サンプルデータ!$D$55:$AE$55</c:f>
              <c:numCache>
                <c:formatCode>#,##0_ </c:formatCode>
                <c:ptCount val="28"/>
                <c:pt idx="0">
                  <c:v>68533000</c:v>
                </c:pt>
                <c:pt idx="1">
                  <c:v>75417000</c:v>
                </c:pt>
                <c:pt idx="2">
                  <c:v>79230000</c:v>
                </c:pt>
                <c:pt idx="3">
                  <c:v>89109000</c:v>
                </c:pt>
                <c:pt idx="4">
                  <c:v>88758000</c:v>
                </c:pt>
                <c:pt idx="5">
                  <c:v>83464000</c:v>
                </c:pt>
                <c:pt idx="6">
                  <c:v>90946000</c:v>
                </c:pt>
                <c:pt idx="7">
                  <c:v>92302000</c:v>
                </c:pt>
                <c:pt idx="8">
                  <c:v>88598000</c:v>
                </c:pt>
                <c:pt idx="9">
                  <c:v>83674000</c:v>
                </c:pt>
                <c:pt idx="10">
                  <c:v>83869000</c:v>
                </c:pt>
                <c:pt idx="11">
                  <c:v>83776000</c:v>
                </c:pt>
                <c:pt idx="12">
                  <c:v>77631000</c:v>
                </c:pt>
                <c:pt idx="13">
                  <c:v>68560000</c:v>
                </c:pt>
                <c:pt idx="14">
                  <c:v>61589000</c:v>
                </c:pt>
                <c:pt idx="15">
                  <c:v>57168000</c:v>
                </c:pt>
                <c:pt idx="16">
                  <c:v>53070000</c:v>
                </c:pt>
                <c:pt idx="17">
                  <c:v>55946000</c:v>
                </c:pt>
                <c:pt idx="18">
                  <c:v>54929000</c:v>
                </c:pt>
                <c:pt idx="19">
                  <c:v>58066000</c:v>
                </c:pt>
                <c:pt idx="20">
                  <c:v>54205000</c:v>
                </c:pt>
                <c:pt idx="21">
                  <c:v>46207000</c:v>
                </c:pt>
                <c:pt idx="22">
                  <c:v>55895000</c:v>
                </c:pt>
                <c:pt idx="23">
                  <c:v>74947000</c:v>
                </c:pt>
                <c:pt idx="24">
                  <c:v>78133000</c:v>
                </c:pt>
                <c:pt idx="25">
                  <c:v>64692000</c:v>
                </c:pt>
                <c:pt idx="26">
                  <c:v>59449000</c:v>
                </c:pt>
                <c:pt idx="27">
                  <c:v>51978000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373248"/>
        <c:axId val="250374784"/>
      </c:barChart>
      <c:catAx>
        <c:axId val="25037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250374784"/>
        <c:crosses val="autoZero"/>
        <c:auto val="1"/>
        <c:lblAlgn val="ctr"/>
        <c:lblOffset val="100"/>
        <c:noMultiLvlLbl val="0"/>
      </c:catAx>
      <c:valAx>
        <c:axId val="25037478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250373248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0.73274</cdr:x>
      <cdr:y>0.05093</cdr:y>
    </cdr:from>
    <cdr:to>
      <cdr:x>0.9537</cdr:x>
      <cdr:y>0.10559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818690" y="309941"/>
          <a:ext cx="2056191" cy="332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FY14</a:t>
          </a:r>
          <a:r>
            <a:rPr lang="ja-JP" altLang="en-US" sz="1100"/>
            <a:t>の月別平均は</a:t>
          </a:r>
          <a:r>
            <a:rPr lang="en-US" altLang="ja-JP" sz="1100"/>
            <a:t>3000</a:t>
          </a:r>
          <a:r>
            <a:rPr lang="ja-JP" altLang="en-US" sz="1100"/>
            <a:t>万円程度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0.12023</cdr:x>
      <cdr:y>0.10435</cdr:y>
    </cdr:from>
    <cdr:to>
      <cdr:x>0.89439</cdr:x>
      <cdr:y>0.89565</cdr:y>
    </cdr:to>
    <cdr:cxnSp macro="">
      <cdr:nvCxnSpPr>
        <cdr:cNvPr id="3" name="直線コネクタ 2"/>
        <cdr:cNvCxnSpPr/>
      </cdr:nvCxnSpPr>
      <cdr:spPr>
        <a:xfrm xmlns:a="http://schemas.openxmlformats.org/drawingml/2006/main" flipV="1">
          <a:off x="1118810" y="635000"/>
          <a:ext cx="7204226" cy="481541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0.36231</cdr:x>
      <cdr:y>0.52795</cdr:y>
    </cdr:from>
    <cdr:to>
      <cdr:x>0.44029</cdr:x>
      <cdr:y>0.58261</cdr:y>
    </cdr:to>
    <cdr:sp macro="" textlink="">
      <cdr:nvSpPr>
        <cdr:cNvPr id="4" name="円/楕円 3"/>
        <cdr:cNvSpPr/>
      </cdr:nvSpPr>
      <cdr:spPr>
        <a:xfrm xmlns:a="http://schemas.openxmlformats.org/drawingml/2006/main">
          <a:off x="3371547" y="3212798"/>
          <a:ext cx="725715" cy="332619"/>
        </a:xfrm>
        <a:prstGeom xmlns:a="http://schemas.openxmlformats.org/drawingml/2006/main" prst="ellipse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0.50366</cdr:x>
      <cdr:y>0.54534</cdr:y>
    </cdr:from>
    <cdr:to>
      <cdr:x>0.68052</cdr:x>
      <cdr:y>0.59627</cdr:y>
    </cdr:to>
    <cdr:sp macro="" textlink="">
      <cdr:nvSpPr>
        <cdr:cNvPr id="5" name="円/楕円 4"/>
        <cdr:cNvSpPr/>
      </cdr:nvSpPr>
      <cdr:spPr>
        <a:xfrm xmlns:a="http://schemas.openxmlformats.org/drawingml/2006/main">
          <a:off x="4686906" y="3318631"/>
          <a:ext cx="1645860" cy="309940"/>
        </a:xfrm>
        <a:prstGeom xmlns:a="http://schemas.openxmlformats.org/drawingml/2006/main" prst="ellipse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0.51318</cdr:x>
      <cdr:y>0.59752</cdr:y>
    </cdr:from>
    <cdr:to>
      <cdr:x>0.83509</cdr:x>
      <cdr:y>0.64224</cdr:y>
    </cdr:to>
    <cdr:sp macro="" textlink="">
      <cdr:nvSpPr>
        <cdr:cNvPr id="6" name="円/楕円 5"/>
        <cdr:cNvSpPr/>
      </cdr:nvSpPr>
      <cdr:spPr>
        <a:xfrm xmlns:a="http://schemas.openxmlformats.org/drawingml/2006/main">
          <a:off x="4775502" y="3636131"/>
          <a:ext cx="2995688" cy="272144"/>
        </a:xfrm>
        <a:prstGeom xmlns:a="http://schemas.openxmlformats.org/drawingml/2006/main" prst="ellipse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0.35418</cdr:x>
      <cdr:y>0.49441</cdr:y>
    </cdr:from>
    <cdr:to>
      <cdr:x>0.45245</cdr:x>
      <cdr:y>0.54907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295952" y="3008691"/>
          <a:ext cx="914400" cy="332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#1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0.5611</cdr:x>
      <cdr:y>0.50773</cdr:y>
    </cdr:from>
    <cdr:to>
      <cdr:x>0.65937</cdr:x>
      <cdr:y>0.56239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5221515" y="3089729"/>
          <a:ext cx="914400" cy="332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#2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0.69352</cdr:x>
      <cdr:y>0.55493</cdr:y>
    </cdr:from>
    <cdr:to>
      <cdr:x>0.79178</cdr:x>
      <cdr:y>0.60959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6453716" y="3376991"/>
          <a:ext cx="914400" cy="332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#3</a:t>
          </a:r>
          <a:endParaRPr lang="ja-JP" alt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tabSelected="1" workbookViewId="0">
      <pane xSplit="3" ySplit="2" topLeftCell="D3" activePane="bottomRight" state="frozen"/>
      <selection pane="topRight" activeCell="D1" sqref="D1"/>
      <selection pane="bottomLeft" activeCell="A6" sqref="A6"/>
      <selection pane="bottomRight" activeCell="D3" sqref="D3"/>
    </sheetView>
  </sheetViews>
  <sheetFormatPr defaultRowHeight="18.75" x14ac:dyDescent="0.4"/>
  <cols>
    <col min="1" max="1" width="15" style="2" customWidth="1"/>
    <col min="2" max="2" width="13.625" customWidth="1"/>
    <col min="3" max="3" width="15.875" customWidth="1"/>
    <col min="4" max="31" width="12.375" customWidth="1"/>
  </cols>
  <sheetData>
    <row r="1" spans="1:31" x14ac:dyDescent="0.4">
      <c r="D1" t="s">
        <v>0</v>
      </c>
      <c r="P1" t="s">
        <v>1</v>
      </c>
      <c r="AB1" t="s">
        <v>2</v>
      </c>
    </row>
    <row r="2" spans="1:31" x14ac:dyDescent="0.4"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3</v>
      </c>
      <c r="Q2" t="s">
        <v>4</v>
      </c>
      <c r="R2" t="s">
        <v>5</v>
      </c>
      <c r="S2" t="s">
        <v>6</v>
      </c>
      <c r="T2" t="s">
        <v>7</v>
      </c>
      <c r="U2" t="s">
        <v>8</v>
      </c>
      <c r="V2" t="s">
        <v>9</v>
      </c>
      <c r="W2" t="s">
        <v>10</v>
      </c>
      <c r="X2" t="s">
        <v>11</v>
      </c>
      <c r="Y2" t="s">
        <v>12</v>
      </c>
      <c r="Z2" t="s">
        <v>13</v>
      </c>
      <c r="AA2" t="s">
        <v>14</v>
      </c>
      <c r="AB2" t="s">
        <v>3</v>
      </c>
      <c r="AC2" t="s">
        <v>4</v>
      </c>
      <c r="AD2" t="s">
        <v>5</v>
      </c>
      <c r="AE2" t="s">
        <v>6</v>
      </c>
    </row>
    <row r="3" spans="1:31" x14ac:dyDescent="0.4">
      <c r="A3" s="2" t="s">
        <v>59</v>
      </c>
      <c r="B3" t="s">
        <v>15</v>
      </c>
      <c r="C3" t="s">
        <v>15</v>
      </c>
      <c r="D3" s="1">
        <v>44400000</v>
      </c>
      <c r="E3" s="1">
        <v>45000000</v>
      </c>
      <c r="F3" s="1">
        <v>38400000</v>
      </c>
      <c r="G3" s="1">
        <v>50400000</v>
      </c>
      <c r="H3" s="1">
        <v>28200000</v>
      </c>
      <c r="I3" s="1">
        <v>27600000</v>
      </c>
      <c r="J3" s="1">
        <v>45000000</v>
      </c>
      <c r="K3" s="1">
        <v>31200000</v>
      </c>
      <c r="L3" s="1">
        <v>24600000</v>
      </c>
      <c r="M3" s="1">
        <v>22800000</v>
      </c>
      <c r="N3" s="1">
        <v>34200000</v>
      </c>
      <c r="O3" s="1">
        <v>54000000</v>
      </c>
      <c r="P3" s="1">
        <v>21600000</v>
      </c>
      <c r="Q3" s="1">
        <v>19200000</v>
      </c>
      <c r="R3" s="1">
        <v>19800000</v>
      </c>
      <c r="S3" s="1">
        <v>30600000</v>
      </c>
      <c r="T3" s="1">
        <v>21000000</v>
      </c>
      <c r="U3" s="1">
        <v>33600000</v>
      </c>
      <c r="V3" s="1">
        <v>28200000</v>
      </c>
      <c r="W3" s="1">
        <v>33600000</v>
      </c>
      <c r="X3" s="1">
        <v>24000000</v>
      </c>
      <c r="Y3" s="1">
        <v>15600000</v>
      </c>
      <c r="Z3" s="1">
        <v>45000000</v>
      </c>
      <c r="AA3" s="1">
        <v>69000000</v>
      </c>
      <c r="AB3" s="1">
        <v>36600000</v>
      </c>
      <c r="AC3" s="1">
        <v>4200000</v>
      </c>
      <c r="AD3" s="1">
        <v>19800000</v>
      </c>
      <c r="AE3" s="1">
        <v>15600000</v>
      </c>
    </row>
    <row r="4" spans="1:31" x14ac:dyDescent="0.4">
      <c r="B4" t="s">
        <v>16</v>
      </c>
      <c r="C4" t="s">
        <v>17</v>
      </c>
      <c r="D4" s="1">
        <v>10200000</v>
      </c>
      <c r="E4" s="1">
        <v>10200000</v>
      </c>
      <c r="F4" s="1">
        <v>9600000</v>
      </c>
      <c r="G4" s="1">
        <v>11400000</v>
      </c>
      <c r="H4" s="1">
        <v>9600000</v>
      </c>
      <c r="I4" s="1">
        <v>10200000</v>
      </c>
      <c r="J4" s="1">
        <v>10800000</v>
      </c>
      <c r="K4" s="1">
        <v>10800000</v>
      </c>
      <c r="L4" s="1">
        <v>10800000</v>
      </c>
      <c r="M4" s="1">
        <v>10800000</v>
      </c>
      <c r="N4" s="1">
        <v>10800000</v>
      </c>
      <c r="O4" s="1">
        <v>10800000</v>
      </c>
      <c r="P4" s="1">
        <v>11400000</v>
      </c>
      <c r="Q4" s="1">
        <v>11400000</v>
      </c>
      <c r="R4" s="1">
        <v>11400000</v>
      </c>
      <c r="S4" s="1">
        <v>11400000</v>
      </c>
      <c r="T4" s="1">
        <v>10800000</v>
      </c>
      <c r="U4" s="1">
        <v>10800000</v>
      </c>
      <c r="V4" s="1">
        <v>10800000</v>
      </c>
      <c r="W4" s="1">
        <v>10800000</v>
      </c>
      <c r="X4" s="1">
        <v>10200000</v>
      </c>
      <c r="Y4" s="1">
        <v>10800000</v>
      </c>
      <c r="Z4" s="1">
        <v>10800000</v>
      </c>
      <c r="AA4" s="1">
        <v>10200000</v>
      </c>
      <c r="AB4" s="1">
        <v>9600000</v>
      </c>
      <c r="AC4" s="1">
        <v>9600000</v>
      </c>
      <c r="AD4" s="1">
        <v>9600000</v>
      </c>
      <c r="AE4" s="1">
        <v>9600000</v>
      </c>
    </row>
    <row r="5" spans="1:31" x14ac:dyDescent="0.4">
      <c r="C5" t="s">
        <v>19</v>
      </c>
      <c r="D5" s="1">
        <v>1200000</v>
      </c>
      <c r="E5" s="1">
        <v>1200000</v>
      </c>
      <c r="F5" s="1">
        <v>1200000</v>
      </c>
      <c r="G5" s="1">
        <v>1200000</v>
      </c>
      <c r="H5" s="1">
        <v>1200000</v>
      </c>
      <c r="I5" s="1">
        <v>1200000</v>
      </c>
      <c r="J5" s="1">
        <v>1200000</v>
      </c>
      <c r="K5" s="1">
        <v>1200000</v>
      </c>
      <c r="L5" s="1">
        <v>1200000</v>
      </c>
      <c r="M5" s="1">
        <v>1200000</v>
      </c>
      <c r="N5" s="1">
        <v>1200000</v>
      </c>
      <c r="O5" s="1">
        <v>3000000</v>
      </c>
      <c r="P5" s="1">
        <v>1200000</v>
      </c>
      <c r="Q5" s="1">
        <v>1200000</v>
      </c>
      <c r="R5" s="1">
        <v>1200000</v>
      </c>
      <c r="S5" s="1">
        <v>1200000</v>
      </c>
      <c r="T5" s="1">
        <v>1200000</v>
      </c>
      <c r="U5" s="1">
        <v>1200000</v>
      </c>
      <c r="V5" s="1">
        <v>1200000</v>
      </c>
      <c r="W5" s="1">
        <v>1200000</v>
      </c>
      <c r="X5" s="1">
        <v>1200000</v>
      </c>
      <c r="Y5" s="1">
        <v>1200000</v>
      </c>
      <c r="Z5" s="1">
        <v>1200000</v>
      </c>
      <c r="AA5" s="1">
        <v>1200000</v>
      </c>
      <c r="AB5" s="1">
        <v>1200000</v>
      </c>
      <c r="AC5" s="1">
        <v>1200000</v>
      </c>
      <c r="AD5" s="1">
        <v>1200000</v>
      </c>
      <c r="AE5" s="1">
        <v>1200000</v>
      </c>
    </row>
    <row r="6" spans="1:31" x14ac:dyDescent="0.4">
      <c r="C6" t="s">
        <v>20</v>
      </c>
      <c r="D6" s="1">
        <v>1620000</v>
      </c>
      <c r="E6" s="1">
        <v>1620000</v>
      </c>
      <c r="F6" s="1">
        <v>1620000</v>
      </c>
      <c r="G6" s="1">
        <v>1620000</v>
      </c>
      <c r="H6" s="1">
        <v>1620000</v>
      </c>
      <c r="I6" s="1">
        <v>1620000</v>
      </c>
      <c r="J6" s="1">
        <v>1620000</v>
      </c>
      <c r="K6" s="1">
        <v>1620000</v>
      </c>
      <c r="L6" s="1">
        <v>1620000</v>
      </c>
      <c r="M6" s="1">
        <v>1620000</v>
      </c>
      <c r="N6" s="1">
        <v>1620000</v>
      </c>
      <c r="O6" s="1">
        <v>1620000</v>
      </c>
      <c r="P6" s="1">
        <v>0</v>
      </c>
      <c r="Q6" s="1">
        <v>0</v>
      </c>
      <c r="R6" s="1">
        <v>0</v>
      </c>
      <c r="S6" s="1">
        <v>1116000</v>
      </c>
      <c r="T6" s="1">
        <v>1116000</v>
      </c>
      <c r="U6" s="1">
        <v>1116000</v>
      </c>
      <c r="V6" s="1">
        <v>1116000</v>
      </c>
      <c r="W6" s="1">
        <v>1116000</v>
      </c>
      <c r="X6" s="1">
        <v>0</v>
      </c>
      <c r="Y6" s="1">
        <v>0</v>
      </c>
      <c r="Z6" s="1">
        <v>0</v>
      </c>
      <c r="AA6" s="1">
        <v>0</v>
      </c>
      <c r="AB6" s="1">
        <v>895000</v>
      </c>
      <c r="AC6" s="1">
        <v>895000</v>
      </c>
      <c r="AD6" s="1">
        <v>895000</v>
      </c>
      <c r="AE6" s="1">
        <v>895000</v>
      </c>
    </row>
    <row r="7" spans="1:31" x14ac:dyDescent="0.4">
      <c r="C7" t="s">
        <v>23</v>
      </c>
      <c r="D7" s="1">
        <v>5400000</v>
      </c>
      <c r="E7" s="1">
        <v>4800000</v>
      </c>
      <c r="F7" s="1">
        <v>5400000</v>
      </c>
      <c r="G7" s="1">
        <v>5400000</v>
      </c>
      <c r="H7" s="1">
        <v>3000000</v>
      </c>
      <c r="I7" s="1">
        <v>6000000</v>
      </c>
      <c r="J7" s="1">
        <v>4200000</v>
      </c>
      <c r="K7" s="1">
        <v>3600000</v>
      </c>
      <c r="L7" s="1">
        <v>3600000</v>
      </c>
      <c r="M7" s="1">
        <v>3600000</v>
      </c>
      <c r="N7" s="1">
        <v>4200000</v>
      </c>
      <c r="O7" s="1">
        <v>4200000</v>
      </c>
      <c r="P7" s="1">
        <v>4800000</v>
      </c>
      <c r="Q7" s="1">
        <v>3600000</v>
      </c>
      <c r="R7" s="1">
        <v>4200000</v>
      </c>
      <c r="S7" s="1">
        <v>7200000</v>
      </c>
      <c r="T7" s="1">
        <v>3000000</v>
      </c>
      <c r="U7" s="1">
        <v>3000000</v>
      </c>
      <c r="V7" s="1">
        <v>3600000</v>
      </c>
      <c r="W7" s="1">
        <v>3000000</v>
      </c>
      <c r="X7" s="1">
        <v>4200000</v>
      </c>
      <c r="Y7" s="1">
        <v>2400000</v>
      </c>
      <c r="Z7" s="1">
        <v>3600000</v>
      </c>
      <c r="AA7" s="1">
        <v>4800000</v>
      </c>
      <c r="AB7" s="1">
        <v>4200000</v>
      </c>
      <c r="AC7" s="1">
        <v>2400000</v>
      </c>
      <c r="AD7" s="1">
        <v>3600000</v>
      </c>
      <c r="AE7" s="1">
        <v>3600000</v>
      </c>
    </row>
    <row r="8" spans="1:31" x14ac:dyDescent="0.4">
      <c r="C8" t="s">
        <v>24</v>
      </c>
      <c r="D8" s="1">
        <v>78000</v>
      </c>
      <c r="E8" s="1">
        <v>145000</v>
      </c>
      <c r="F8" s="1">
        <v>159000</v>
      </c>
      <c r="G8" s="1">
        <v>109000</v>
      </c>
      <c r="H8" s="1">
        <v>118000</v>
      </c>
      <c r="I8" s="1">
        <v>137000</v>
      </c>
      <c r="J8" s="1">
        <v>123000</v>
      </c>
      <c r="K8" s="1">
        <v>120000</v>
      </c>
      <c r="L8" s="1">
        <v>121000</v>
      </c>
      <c r="M8" s="1">
        <v>128000</v>
      </c>
      <c r="N8" s="1">
        <v>110000</v>
      </c>
      <c r="O8" s="1">
        <v>133000</v>
      </c>
      <c r="P8" s="1">
        <v>61000</v>
      </c>
      <c r="Q8" s="1">
        <v>173000</v>
      </c>
      <c r="R8" s="1">
        <v>151000</v>
      </c>
      <c r="S8" s="1">
        <v>202000</v>
      </c>
      <c r="T8" s="1">
        <v>155000</v>
      </c>
      <c r="U8" s="1">
        <v>91000</v>
      </c>
      <c r="V8" s="1">
        <v>146000</v>
      </c>
      <c r="W8" s="1">
        <v>105000</v>
      </c>
      <c r="X8" s="1">
        <v>159000</v>
      </c>
      <c r="Y8" s="1">
        <v>123000</v>
      </c>
      <c r="Z8" s="1">
        <v>170000</v>
      </c>
      <c r="AA8" s="1">
        <v>132000</v>
      </c>
      <c r="AB8" s="1">
        <v>93000</v>
      </c>
      <c r="AC8" s="1">
        <v>103000</v>
      </c>
      <c r="AD8" s="1">
        <v>132000</v>
      </c>
      <c r="AE8" s="1">
        <v>138000</v>
      </c>
    </row>
    <row r="9" spans="1:31" x14ac:dyDescent="0.4">
      <c r="C9" t="s">
        <v>25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156000</v>
      </c>
      <c r="AD9" s="1">
        <v>0</v>
      </c>
      <c r="AE9" s="1">
        <v>0</v>
      </c>
    </row>
    <row r="10" spans="1:31" x14ac:dyDescent="0.4">
      <c r="C10" t="s">
        <v>26</v>
      </c>
      <c r="D10" s="1">
        <v>317000</v>
      </c>
      <c r="E10" s="1">
        <v>108000</v>
      </c>
      <c r="F10" s="1">
        <v>274000</v>
      </c>
      <c r="G10" s="1">
        <v>81000</v>
      </c>
      <c r="H10" s="1">
        <v>94000</v>
      </c>
      <c r="I10" s="1">
        <v>285000</v>
      </c>
      <c r="J10" s="1">
        <v>112000</v>
      </c>
      <c r="K10" s="1">
        <v>63000</v>
      </c>
      <c r="L10" s="1">
        <v>66000</v>
      </c>
      <c r="M10" s="1">
        <v>338000</v>
      </c>
      <c r="N10" s="1">
        <v>140000</v>
      </c>
      <c r="O10" s="1">
        <v>157000</v>
      </c>
      <c r="P10" s="1">
        <v>141000</v>
      </c>
      <c r="Q10" s="1">
        <v>78000</v>
      </c>
      <c r="R10" s="1">
        <v>178000</v>
      </c>
      <c r="S10" s="1">
        <v>130000</v>
      </c>
      <c r="T10" s="1">
        <v>60000</v>
      </c>
      <c r="U10" s="1">
        <v>28000</v>
      </c>
      <c r="V10" s="1">
        <v>107000</v>
      </c>
      <c r="W10" s="1">
        <v>54000</v>
      </c>
      <c r="X10" s="1">
        <v>48000</v>
      </c>
      <c r="Y10" s="1">
        <v>67000</v>
      </c>
      <c r="Z10" s="1">
        <v>205000</v>
      </c>
      <c r="AA10" s="1">
        <v>316000</v>
      </c>
      <c r="AB10" s="1">
        <v>198000</v>
      </c>
      <c r="AC10" s="1">
        <v>158000</v>
      </c>
      <c r="AD10" s="1">
        <v>124000</v>
      </c>
      <c r="AE10" s="1">
        <v>252000</v>
      </c>
    </row>
    <row r="11" spans="1:31" x14ac:dyDescent="0.4">
      <c r="C11" t="s">
        <v>27</v>
      </c>
      <c r="D11" s="1">
        <v>35000</v>
      </c>
      <c r="E11" s="1">
        <v>10000</v>
      </c>
      <c r="F11" s="1">
        <v>17000</v>
      </c>
      <c r="G11" s="1">
        <v>21000</v>
      </c>
      <c r="H11" s="1">
        <v>16000</v>
      </c>
      <c r="I11" s="1">
        <v>21000</v>
      </c>
      <c r="J11" s="1">
        <v>27000</v>
      </c>
      <c r="K11" s="1">
        <v>17000</v>
      </c>
      <c r="L11" s="1">
        <v>21000</v>
      </c>
      <c r="M11" s="1">
        <v>22000</v>
      </c>
      <c r="N11" s="1">
        <v>26000</v>
      </c>
      <c r="O11" s="1">
        <v>42000</v>
      </c>
      <c r="P11" s="1">
        <v>28000</v>
      </c>
      <c r="Q11" s="1">
        <v>15000</v>
      </c>
      <c r="R11" s="1">
        <v>10000</v>
      </c>
      <c r="S11" s="1">
        <v>36000</v>
      </c>
      <c r="T11" s="1">
        <v>4000</v>
      </c>
      <c r="U11" s="1">
        <v>18000</v>
      </c>
      <c r="V11" s="1">
        <v>27000</v>
      </c>
      <c r="W11" s="1">
        <v>4000</v>
      </c>
      <c r="X11" s="1">
        <v>21000</v>
      </c>
      <c r="Y11" s="1">
        <v>9000</v>
      </c>
      <c r="Z11" s="1">
        <v>16000</v>
      </c>
      <c r="AA11" s="1">
        <v>26000</v>
      </c>
      <c r="AB11" s="1">
        <v>22000</v>
      </c>
      <c r="AC11" s="1">
        <v>10000</v>
      </c>
      <c r="AD11" s="1">
        <v>8000</v>
      </c>
      <c r="AE11" s="1">
        <v>8000</v>
      </c>
    </row>
    <row r="12" spans="1:31" x14ac:dyDescent="0.4">
      <c r="B12" t="s">
        <v>30</v>
      </c>
      <c r="C12" t="s">
        <v>30</v>
      </c>
      <c r="D12" s="1">
        <f t="shared" ref="D12:AE12" si="0">D3-SUM(D4:D11)</f>
        <v>25550000</v>
      </c>
      <c r="E12" s="1">
        <f t="shared" si="0"/>
        <v>26917000</v>
      </c>
      <c r="F12" s="1">
        <f t="shared" si="0"/>
        <v>20130000</v>
      </c>
      <c r="G12" s="1">
        <f t="shared" si="0"/>
        <v>30569000</v>
      </c>
      <c r="H12" s="1">
        <f t="shared" si="0"/>
        <v>12552000</v>
      </c>
      <c r="I12" s="1">
        <f t="shared" si="0"/>
        <v>8137000</v>
      </c>
      <c r="J12" s="1">
        <f t="shared" si="0"/>
        <v>26918000</v>
      </c>
      <c r="K12" s="1">
        <f t="shared" si="0"/>
        <v>13780000</v>
      </c>
      <c r="L12" s="1">
        <f t="shared" si="0"/>
        <v>7172000</v>
      </c>
      <c r="M12" s="1">
        <f t="shared" si="0"/>
        <v>5092000</v>
      </c>
      <c r="N12" s="1">
        <f t="shared" si="0"/>
        <v>16104000</v>
      </c>
      <c r="O12" s="1">
        <f t="shared" si="0"/>
        <v>34048000</v>
      </c>
      <c r="P12" s="1">
        <f t="shared" si="0"/>
        <v>3970000</v>
      </c>
      <c r="Q12" s="1">
        <f t="shared" si="0"/>
        <v>2734000</v>
      </c>
      <c r="R12" s="1">
        <f t="shared" si="0"/>
        <v>2661000</v>
      </c>
      <c r="S12" s="1">
        <f t="shared" si="0"/>
        <v>9316000</v>
      </c>
      <c r="T12" s="1">
        <f t="shared" si="0"/>
        <v>4665000</v>
      </c>
      <c r="U12" s="1">
        <f t="shared" si="0"/>
        <v>17347000</v>
      </c>
      <c r="V12" s="1">
        <f t="shared" si="0"/>
        <v>11204000</v>
      </c>
      <c r="W12" s="1">
        <f t="shared" si="0"/>
        <v>17321000</v>
      </c>
      <c r="X12" s="1">
        <f t="shared" si="0"/>
        <v>8172000</v>
      </c>
      <c r="Y12" s="1">
        <f t="shared" si="0"/>
        <v>1001000</v>
      </c>
      <c r="Z12" s="1">
        <f t="shared" si="0"/>
        <v>29009000</v>
      </c>
      <c r="AA12" s="1">
        <f t="shared" si="0"/>
        <v>52326000</v>
      </c>
      <c r="AB12" s="1">
        <f t="shared" si="0"/>
        <v>20392000</v>
      </c>
      <c r="AC12" s="1">
        <f t="shared" si="0"/>
        <v>-10322000</v>
      </c>
      <c r="AD12" s="1">
        <f t="shared" si="0"/>
        <v>4241000</v>
      </c>
      <c r="AE12" s="1">
        <f t="shared" si="0"/>
        <v>-93000</v>
      </c>
    </row>
    <row r="13" spans="1:31" x14ac:dyDescent="0.4">
      <c r="B13" t="s">
        <v>31</v>
      </c>
      <c r="C13" t="s">
        <v>32</v>
      </c>
      <c r="D13" s="1">
        <v>300000</v>
      </c>
      <c r="E13" s="1">
        <v>300000</v>
      </c>
      <c r="F13" s="1">
        <v>300000</v>
      </c>
      <c r="G13" s="1">
        <v>300000</v>
      </c>
      <c r="H13" s="1">
        <v>300000</v>
      </c>
      <c r="I13" s="1">
        <v>300000</v>
      </c>
      <c r="J13" s="1">
        <v>300000</v>
      </c>
      <c r="K13" s="1">
        <v>300000</v>
      </c>
      <c r="L13" s="1">
        <v>300000</v>
      </c>
      <c r="M13" s="1">
        <v>300000</v>
      </c>
      <c r="N13" s="1">
        <v>300000</v>
      </c>
      <c r="O13" s="1">
        <v>300000</v>
      </c>
      <c r="P13" s="1">
        <v>300000</v>
      </c>
      <c r="Q13" s="1">
        <v>300000</v>
      </c>
      <c r="R13" s="1">
        <v>300000</v>
      </c>
      <c r="S13" s="1">
        <v>300000</v>
      </c>
      <c r="T13" s="1">
        <v>300000</v>
      </c>
      <c r="U13" s="1">
        <v>300000</v>
      </c>
      <c r="V13" s="1">
        <v>300000</v>
      </c>
      <c r="W13" s="1">
        <v>300000</v>
      </c>
      <c r="X13" s="1">
        <v>300000</v>
      </c>
      <c r="Y13" s="1">
        <v>300000</v>
      </c>
      <c r="Z13" s="1">
        <v>300000</v>
      </c>
      <c r="AA13" s="1">
        <v>300000</v>
      </c>
      <c r="AB13" s="1">
        <v>300000</v>
      </c>
      <c r="AC13" s="1">
        <v>300000</v>
      </c>
      <c r="AD13" s="1">
        <v>300000</v>
      </c>
      <c r="AE13" s="1">
        <v>300000</v>
      </c>
    </row>
    <row r="14" spans="1:31" x14ac:dyDescent="0.4">
      <c r="C14" t="s">
        <v>33</v>
      </c>
      <c r="D14" s="1">
        <v>6600000</v>
      </c>
      <c r="E14" s="1">
        <v>6600000</v>
      </c>
      <c r="F14" s="1">
        <v>6600000</v>
      </c>
      <c r="G14" s="1">
        <v>6600000</v>
      </c>
      <c r="H14" s="1">
        <v>6600000</v>
      </c>
      <c r="I14" s="1">
        <v>6600000</v>
      </c>
      <c r="J14" s="1">
        <v>5400000</v>
      </c>
      <c r="K14" s="1">
        <v>5400000</v>
      </c>
      <c r="L14" s="1">
        <v>5400000</v>
      </c>
      <c r="M14" s="1">
        <v>5400000</v>
      </c>
      <c r="N14" s="1">
        <v>5400000</v>
      </c>
      <c r="O14" s="1">
        <v>6000000</v>
      </c>
      <c r="P14" s="1">
        <v>6000000</v>
      </c>
      <c r="Q14" s="1">
        <v>5400000</v>
      </c>
      <c r="R14" s="1">
        <v>5400000</v>
      </c>
      <c r="S14" s="1">
        <v>5400000</v>
      </c>
      <c r="T14" s="1">
        <v>5400000</v>
      </c>
      <c r="U14" s="1">
        <v>5400000</v>
      </c>
      <c r="V14" s="1">
        <v>6000000</v>
      </c>
      <c r="W14" s="1">
        <v>5400000</v>
      </c>
      <c r="X14" s="1">
        <v>5400000</v>
      </c>
      <c r="Y14" s="1">
        <v>5400000</v>
      </c>
      <c r="Z14" s="1">
        <v>5400000</v>
      </c>
      <c r="AA14" s="1">
        <v>5400000</v>
      </c>
      <c r="AB14" s="1">
        <v>6000000</v>
      </c>
      <c r="AC14" s="1">
        <v>5400000</v>
      </c>
      <c r="AD14" s="1">
        <v>6000000</v>
      </c>
      <c r="AE14" s="1">
        <v>4800000</v>
      </c>
    </row>
    <row r="15" spans="1:31" x14ac:dyDescent="0.4">
      <c r="C15" t="s">
        <v>18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210000</v>
      </c>
      <c r="AB15" s="1">
        <v>0</v>
      </c>
      <c r="AC15" s="1">
        <v>0</v>
      </c>
      <c r="AD15" s="1">
        <v>0</v>
      </c>
      <c r="AE15" s="1">
        <v>0</v>
      </c>
    </row>
    <row r="16" spans="1:31" x14ac:dyDescent="0.4">
      <c r="C16" t="s">
        <v>19</v>
      </c>
      <c r="D16" s="1">
        <v>600000</v>
      </c>
      <c r="E16" s="1">
        <v>600000</v>
      </c>
      <c r="F16" s="1">
        <v>600000</v>
      </c>
      <c r="G16" s="1">
        <v>600000</v>
      </c>
      <c r="H16" s="1">
        <v>600000</v>
      </c>
      <c r="I16" s="1">
        <v>600000</v>
      </c>
      <c r="J16" s="1">
        <v>600000</v>
      </c>
      <c r="K16" s="1">
        <v>600000</v>
      </c>
      <c r="L16" s="1">
        <v>600000</v>
      </c>
      <c r="M16" s="1">
        <v>600000</v>
      </c>
      <c r="N16" s="1">
        <v>600000</v>
      </c>
      <c r="O16" s="1">
        <v>1200000</v>
      </c>
      <c r="P16" s="1">
        <v>600000</v>
      </c>
      <c r="Q16" s="1">
        <v>600000</v>
      </c>
      <c r="R16" s="1">
        <v>600000</v>
      </c>
      <c r="S16" s="1">
        <v>600000</v>
      </c>
      <c r="T16" s="1">
        <v>600000</v>
      </c>
      <c r="U16" s="1">
        <v>600000</v>
      </c>
      <c r="V16" s="1">
        <v>600000</v>
      </c>
      <c r="W16" s="1">
        <v>600000</v>
      </c>
      <c r="X16" s="1">
        <v>600000</v>
      </c>
      <c r="Y16" s="1">
        <v>600000</v>
      </c>
      <c r="Z16" s="1">
        <v>600000</v>
      </c>
      <c r="AA16" s="1">
        <v>600000</v>
      </c>
      <c r="AB16" s="1">
        <v>600000</v>
      </c>
      <c r="AC16" s="1">
        <v>600000</v>
      </c>
      <c r="AD16" s="1">
        <v>600000</v>
      </c>
      <c r="AE16" s="1">
        <v>600000</v>
      </c>
    </row>
    <row r="17" spans="3:31" x14ac:dyDescent="0.4">
      <c r="C17" t="s">
        <v>34</v>
      </c>
      <c r="D17" s="1">
        <v>7000</v>
      </c>
      <c r="E17" s="1">
        <v>28000</v>
      </c>
      <c r="F17" s="1">
        <v>25000</v>
      </c>
      <c r="G17" s="1">
        <v>30000</v>
      </c>
      <c r="H17" s="1">
        <v>111000</v>
      </c>
      <c r="I17" s="1">
        <v>23000</v>
      </c>
      <c r="J17" s="1">
        <v>14000</v>
      </c>
      <c r="K17" s="1">
        <v>42000</v>
      </c>
      <c r="L17" s="1">
        <v>116000</v>
      </c>
      <c r="M17" s="1">
        <v>21000</v>
      </c>
      <c r="N17" s="1">
        <v>62000</v>
      </c>
      <c r="O17" s="1">
        <v>97000</v>
      </c>
      <c r="P17" s="1">
        <v>57000</v>
      </c>
      <c r="Q17" s="1">
        <v>43000</v>
      </c>
      <c r="R17" s="1">
        <v>94000</v>
      </c>
      <c r="S17" s="1">
        <v>103000</v>
      </c>
      <c r="T17" s="1">
        <v>121000</v>
      </c>
      <c r="U17" s="1">
        <v>67000</v>
      </c>
      <c r="V17" s="1">
        <v>176000</v>
      </c>
      <c r="W17" s="1">
        <v>54000</v>
      </c>
      <c r="X17" s="1">
        <v>370000</v>
      </c>
      <c r="Y17" s="1">
        <v>88000</v>
      </c>
      <c r="Z17" s="1">
        <v>25000</v>
      </c>
      <c r="AA17" s="1">
        <v>173000</v>
      </c>
      <c r="AB17" s="1">
        <v>39000</v>
      </c>
      <c r="AC17" s="1">
        <v>99000</v>
      </c>
      <c r="AD17" s="1">
        <v>79000</v>
      </c>
      <c r="AE17" s="1">
        <v>-1000</v>
      </c>
    </row>
    <row r="18" spans="3:31" x14ac:dyDescent="0.4">
      <c r="C18" t="s">
        <v>35</v>
      </c>
      <c r="D18" s="1">
        <v>180000</v>
      </c>
      <c r="E18" s="1">
        <v>180000</v>
      </c>
      <c r="F18" s="1">
        <v>180000</v>
      </c>
      <c r="G18" s="1">
        <v>180000</v>
      </c>
      <c r="H18" s="1">
        <v>180000</v>
      </c>
      <c r="I18" s="1">
        <v>180000</v>
      </c>
      <c r="J18" s="1">
        <v>180000</v>
      </c>
      <c r="K18" s="1">
        <v>180000</v>
      </c>
      <c r="L18" s="1">
        <v>180000</v>
      </c>
      <c r="M18" s="1">
        <v>180000</v>
      </c>
      <c r="N18" s="1">
        <v>180000</v>
      </c>
      <c r="O18" s="1">
        <v>180000</v>
      </c>
      <c r="P18" s="1">
        <v>180000</v>
      </c>
      <c r="Q18" s="1">
        <v>180000</v>
      </c>
      <c r="R18" s="1">
        <v>180000</v>
      </c>
      <c r="S18" s="1">
        <v>180000</v>
      </c>
      <c r="T18" s="1">
        <v>180000</v>
      </c>
      <c r="U18" s="1">
        <v>180000</v>
      </c>
      <c r="V18" s="1">
        <v>180000</v>
      </c>
      <c r="W18" s="1">
        <v>180000</v>
      </c>
      <c r="X18" s="1">
        <v>180000</v>
      </c>
      <c r="Y18" s="1">
        <v>180000</v>
      </c>
      <c r="Z18" s="1">
        <v>180000</v>
      </c>
      <c r="AA18" s="1">
        <v>180000</v>
      </c>
      <c r="AB18" s="1">
        <v>180000</v>
      </c>
      <c r="AC18" s="1">
        <v>180000</v>
      </c>
      <c r="AD18" s="1">
        <v>180000</v>
      </c>
      <c r="AE18" s="1">
        <v>180000</v>
      </c>
    </row>
    <row r="19" spans="3:31" x14ac:dyDescent="0.4">
      <c r="C19" t="s">
        <v>36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3:31" x14ac:dyDescent="0.4">
      <c r="C20" t="s">
        <v>26</v>
      </c>
      <c r="D20" s="1">
        <v>391000</v>
      </c>
      <c r="E20" s="1">
        <v>302000</v>
      </c>
      <c r="F20" s="1">
        <v>179000</v>
      </c>
      <c r="G20" s="1">
        <v>294000</v>
      </c>
      <c r="H20" s="1">
        <v>108000</v>
      </c>
      <c r="I20" s="1">
        <v>326000</v>
      </c>
      <c r="J20" s="1">
        <v>364000</v>
      </c>
      <c r="K20" s="1">
        <v>196000</v>
      </c>
      <c r="L20" s="1">
        <v>399000</v>
      </c>
      <c r="M20" s="1">
        <v>270000</v>
      </c>
      <c r="N20" s="1">
        <v>357000</v>
      </c>
      <c r="O20" s="1">
        <v>347000</v>
      </c>
      <c r="P20" s="1">
        <v>414000</v>
      </c>
      <c r="Q20" s="1">
        <v>438000</v>
      </c>
      <c r="R20" s="1">
        <v>277000</v>
      </c>
      <c r="S20" s="1">
        <v>409000</v>
      </c>
      <c r="T20" s="1">
        <v>176000</v>
      </c>
      <c r="U20" s="1">
        <v>247000</v>
      </c>
      <c r="V20" s="1">
        <v>205000</v>
      </c>
      <c r="W20" s="1">
        <v>208000</v>
      </c>
      <c r="X20" s="1">
        <v>204000</v>
      </c>
      <c r="Y20" s="1">
        <v>304000</v>
      </c>
      <c r="Z20" s="1">
        <v>167000</v>
      </c>
      <c r="AA20" s="1">
        <v>385000</v>
      </c>
      <c r="AB20" s="1">
        <v>393000</v>
      </c>
      <c r="AC20" s="1">
        <v>297000</v>
      </c>
      <c r="AD20" s="1">
        <v>258000</v>
      </c>
      <c r="AE20" s="1">
        <v>196000</v>
      </c>
    </row>
    <row r="21" spans="3:31" x14ac:dyDescent="0.4">
      <c r="C21" t="s">
        <v>21</v>
      </c>
      <c r="D21" s="1">
        <v>1071000</v>
      </c>
      <c r="E21" s="1">
        <v>1071000</v>
      </c>
      <c r="F21" s="1">
        <v>1071000</v>
      </c>
      <c r="G21" s="1">
        <v>1071000</v>
      </c>
      <c r="H21" s="1">
        <v>1071000</v>
      </c>
      <c r="I21" s="1">
        <v>1071000</v>
      </c>
      <c r="J21" s="1">
        <v>1071000</v>
      </c>
      <c r="K21" s="1">
        <v>1071000</v>
      </c>
      <c r="L21" s="1">
        <v>1071000</v>
      </c>
      <c r="M21" s="1">
        <v>1111000</v>
      </c>
      <c r="N21" s="1">
        <v>1111000</v>
      </c>
      <c r="O21" s="1">
        <v>1111000</v>
      </c>
      <c r="P21" s="1">
        <v>1111000</v>
      </c>
      <c r="Q21" s="1">
        <v>1111000</v>
      </c>
      <c r="R21" s="1">
        <v>1111000</v>
      </c>
      <c r="S21" s="1">
        <v>1113000</v>
      </c>
      <c r="T21" s="1">
        <v>1111000</v>
      </c>
      <c r="U21" s="1">
        <v>1111000</v>
      </c>
      <c r="V21" s="1">
        <v>1112000</v>
      </c>
      <c r="W21" s="1">
        <v>1111000</v>
      </c>
      <c r="X21" s="1">
        <v>1113000</v>
      </c>
      <c r="Y21" s="1">
        <v>1155000</v>
      </c>
      <c r="Z21" s="1">
        <v>1155000</v>
      </c>
      <c r="AA21" s="1">
        <v>1178000</v>
      </c>
      <c r="AB21" s="1">
        <v>1156000</v>
      </c>
      <c r="AC21" s="1">
        <v>1154000</v>
      </c>
      <c r="AD21" s="1">
        <v>1155000</v>
      </c>
      <c r="AE21" s="1">
        <v>1155000</v>
      </c>
    </row>
    <row r="22" spans="3:31" x14ac:dyDescent="0.4">
      <c r="C22" t="s">
        <v>22</v>
      </c>
      <c r="D22" s="1">
        <v>0</v>
      </c>
      <c r="E22" s="1">
        <v>0</v>
      </c>
      <c r="F22" s="1">
        <v>0</v>
      </c>
      <c r="G22" s="1">
        <v>622000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18000</v>
      </c>
      <c r="N22" s="1">
        <v>0</v>
      </c>
      <c r="O22" s="1">
        <v>0</v>
      </c>
      <c r="P22" s="1">
        <v>1000</v>
      </c>
      <c r="Q22" s="1">
        <v>0</v>
      </c>
      <c r="R22" s="1">
        <v>1000</v>
      </c>
      <c r="S22" s="1">
        <v>822000</v>
      </c>
      <c r="T22" s="1">
        <v>0</v>
      </c>
      <c r="U22" s="1">
        <v>1000</v>
      </c>
      <c r="V22" s="1">
        <v>0</v>
      </c>
      <c r="W22" s="1">
        <v>0</v>
      </c>
      <c r="X22" s="1">
        <v>18000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743000</v>
      </c>
    </row>
    <row r="23" spans="3:31" x14ac:dyDescent="0.4">
      <c r="C23" t="s">
        <v>37</v>
      </c>
      <c r="D23" s="1">
        <v>531000</v>
      </c>
      <c r="E23" s="1">
        <v>589000</v>
      </c>
      <c r="F23" s="1">
        <v>591000</v>
      </c>
      <c r="G23" s="1">
        <v>531000</v>
      </c>
      <c r="H23" s="1">
        <v>531000</v>
      </c>
      <c r="I23" s="1">
        <v>531000</v>
      </c>
      <c r="J23" s="1">
        <v>531000</v>
      </c>
      <c r="K23" s="1">
        <v>531000</v>
      </c>
      <c r="L23" s="1">
        <v>541000</v>
      </c>
      <c r="M23" s="1">
        <v>598000</v>
      </c>
      <c r="N23" s="1">
        <v>531000</v>
      </c>
      <c r="O23" s="1">
        <v>552000</v>
      </c>
      <c r="P23" s="1">
        <v>531000</v>
      </c>
      <c r="Q23" s="1">
        <v>565000</v>
      </c>
      <c r="R23" s="1">
        <v>567000</v>
      </c>
      <c r="S23" s="1">
        <v>760000</v>
      </c>
      <c r="T23" s="1">
        <v>643000</v>
      </c>
      <c r="U23" s="1">
        <v>639000</v>
      </c>
      <c r="V23" s="1">
        <v>639000</v>
      </c>
      <c r="W23" s="1">
        <v>636000</v>
      </c>
      <c r="X23" s="1">
        <v>636000</v>
      </c>
      <c r="Y23" s="1">
        <v>645000</v>
      </c>
      <c r="Z23" s="1">
        <v>636000</v>
      </c>
      <c r="AA23" s="1">
        <v>637000</v>
      </c>
      <c r="AB23" s="1">
        <v>648000</v>
      </c>
      <c r="AC23" s="1">
        <v>696000</v>
      </c>
      <c r="AD23" s="1">
        <v>585000</v>
      </c>
      <c r="AE23" s="1">
        <v>543000</v>
      </c>
    </row>
    <row r="24" spans="3:31" x14ac:dyDescent="0.4">
      <c r="C24" t="s">
        <v>38</v>
      </c>
      <c r="D24" s="1">
        <v>0</v>
      </c>
      <c r="E24" s="1">
        <v>0</v>
      </c>
      <c r="F24" s="1">
        <v>399000</v>
      </c>
      <c r="G24" s="1">
        <v>28000</v>
      </c>
      <c r="H24" s="1">
        <v>18000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12000</v>
      </c>
      <c r="Q24" s="1">
        <v>0</v>
      </c>
      <c r="R24" s="1">
        <v>280000</v>
      </c>
      <c r="S24" s="1">
        <v>6000</v>
      </c>
      <c r="T24" s="1">
        <v>62000</v>
      </c>
      <c r="U24" s="1">
        <v>21000</v>
      </c>
      <c r="V24" s="1">
        <v>12000</v>
      </c>
      <c r="W24" s="1">
        <v>0</v>
      </c>
      <c r="X24" s="1">
        <v>0</v>
      </c>
      <c r="Y24" s="1">
        <v>0</v>
      </c>
      <c r="Z24" s="1">
        <v>6000</v>
      </c>
      <c r="AA24" s="1">
        <v>0</v>
      </c>
      <c r="AB24" s="1">
        <v>0</v>
      </c>
      <c r="AC24" s="1">
        <v>0</v>
      </c>
      <c r="AD24" s="1">
        <v>246000</v>
      </c>
      <c r="AE24" s="1">
        <v>0</v>
      </c>
    </row>
    <row r="25" spans="3:31" x14ac:dyDescent="0.4">
      <c r="C25" t="s">
        <v>39</v>
      </c>
      <c r="D25" s="1">
        <v>251000</v>
      </c>
      <c r="E25" s="1">
        <v>251000</v>
      </c>
      <c r="F25" s="1">
        <v>251000</v>
      </c>
      <c r="G25" s="1">
        <v>251000</v>
      </c>
      <c r="H25" s="1">
        <v>251000</v>
      </c>
      <c r="I25" s="1">
        <v>251000</v>
      </c>
      <c r="J25" s="1">
        <v>251000</v>
      </c>
      <c r="K25" s="1">
        <v>251000</v>
      </c>
      <c r="L25" s="1">
        <v>238000</v>
      </c>
      <c r="M25" s="1">
        <v>238000</v>
      </c>
      <c r="N25" s="1">
        <v>238000</v>
      </c>
      <c r="O25" s="1">
        <v>239000</v>
      </c>
      <c r="P25" s="1">
        <v>238000</v>
      </c>
      <c r="Q25" s="1">
        <v>252000</v>
      </c>
      <c r="R25" s="1">
        <v>253000</v>
      </c>
      <c r="S25" s="1">
        <v>253000</v>
      </c>
      <c r="T25" s="1">
        <v>253000</v>
      </c>
      <c r="U25" s="1">
        <v>253000</v>
      </c>
      <c r="V25" s="1">
        <v>253000</v>
      </c>
      <c r="W25" s="1">
        <v>253000</v>
      </c>
      <c r="X25" s="1">
        <v>253000</v>
      </c>
      <c r="Y25" s="1">
        <v>253000</v>
      </c>
      <c r="Z25" s="1">
        <v>253000</v>
      </c>
      <c r="AA25" s="1">
        <v>253000</v>
      </c>
      <c r="AB25" s="1">
        <v>259000</v>
      </c>
      <c r="AC25" s="1">
        <v>259000</v>
      </c>
      <c r="AD25" s="1">
        <v>259000</v>
      </c>
      <c r="AE25" s="1">
        <v>259000</v>
      </c>
    </row>
    <row r="26" spans="3:31" x14ac:dyDescent="0.4">
      <c r="C26" t="s">
        <v>40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38000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-209000</v>
      </c>
      <c r="AB26" s="1">
        <v>0</v>
      </c>
      <c r="AC26" s="1">
        <v>0</v>
      </c>
      <c r="AD26" s="1">
        <v>0</v>
      </c>
      <c r="AE26" s="1">
        <v>0</v>
      </c>
    </row>
    <row r="27" spans="3:31" x14ac:dyDescent="0.4">
      <c r="C27" t="s">
        <v>23</v>
      </c>
      <c r="D27" s="1">
        <v>300000</v>
      </c>
      <c r="E27" s="1">
        <v>300000</v>
      </c>
      <c r="F27" s="1">
        <v>360000</v>
      </c>
      <c r="G27" s="1">
        <v>360000</v>
      </c>
      <c r="H27" s="1">
        <v>180000</v>
      </c>
      <c r="I27" s="1">
        <v>300000</v>
      </c>
      <c r="J27" s="1">
        <v>360000</v>
      </c>
      <c r="K27" s="1">
        <v>360000</v>
      </c>
      <c r="L27" s="1">
        <v>180000</v>
      </c>
      <c r="M27" s="1">
        <v>300000</v>
      </c>
      <c r="N27" s="1">
        <v>300000</v>
      </c>
      <c r="O27" s="1">
        <v>360000</v>
      </c>
      <c r="P27" s="1">
        <v>360000</v>
      </c>
      <c r="Q27" s="1">
        <v>180000</v>
      </c>
      <c r="R27" s="1">
        <v>300000</v>
      </c>
      <c r="S27" s="1">
        <v>360000</v>
      </c>
      <c r="T27" s="1">
        <v>360000</v>
      </c>
      <c r="U27" s="1">
        <v>180000</v>
      </c>
      <c r="V27" s="1">
        <v>300000</v>
      </c>
      <c r="W27" s="1">
        <v>360000</v>
      </c>
      <c r="X27" s="1">
        <v>360000</v>
      </c>
      <c r="Y27" s="1">
        <v>180000</v>
      </c>
      <c r="Z27" s="1">
        <v>300000</v>
      </c>
      <c r="AA27" s="1">
        <v>360000</v>
      </c>
      <c r="AB27" s="1">
        <v>360000</v>
      </c>
      <c r="AC27" s="1">
        <v>180000</v>
      </c>
      <c r="AD27" s="1">
        <v>455000</v>
      </c>
      <c r="AE27" s="1">
        <v>420000</v>
      </c>
    </row>
    <row r="28" spans="3:31" x14ac:dyDescent="0.4">
      <c r="C28" t="s">
        <v>24</v>
      </c>
      <c r="D28" s="1">
        <v>124000</v>
      </c>
      <c r="E28" s="1">
        <v>79000</v>
      </c>
      <c r="F28" s="1">
        <v>156000</v>
      </c>
      <c r="G28" s="1">
        <v>88000</v>
      </c>
      <c r="H28" s="1">
        <v>64000</v>
      </c>
      <c r="I28" s="1">
        <v>136000</v>
      </c>
      <c r="J28" s="1">
        <v>177000</v>
      </c>
      <c r="K28" s="1">
        <v>161000</v>
      </c>
      <c r="L28" s="1">
        <v>88000</v>
      </c>
      <c r="M28" s="1">
        <v>181000</v>
      </c>
      <c r="N28" s="1">
        <v>46000</v>
      </c>
      <c r="O28" s="1">
        <v>117000</v>
      </c>
      <c r="P28" s="1">
        <v>193000</v>
      </c>
      <c r="Q28" s="1">
        <v>75000</v>
      </c>
      <c r="R28" s="1">
        <v>86000</v>
      </c>
      <c r="S28" s="1">
        <v>103000</v>
      </c>
      <c r="T28" s="1">
        <v>103000</v>
      </c>
      <c r="U28" s="1">
        <v>73000</v>
      </c>
      <c r="V28" s="1">
        <v>101000</v>
      </c>
      <c r="W28" s="1">
        <v>71000</v>
      </c>
      <c r="X28" s="1">
        <v>104000</v>
      </c>
      <c r="Y28" s="1">
        <v>284000</v>
      </c>
      <c r="Z28" s="1">
        <v>70000</v>
      </c>
      <c r="AA28" s="1">
        <v>105000</v>
      </c>
      <c r="AB28" s="1">
        <v>133000</v>
      </c>
      <c r="AC28" s="1">
        <v>73000</v>
      </c>
      <c r="AD28" s="1">
        <v>69000</v>
      </c>
      <c r="AE28" s="1">
        <v>144000</v>
      </c>
    </row>
    <row r="29" spans="3:31" x14ac:dyDescent="0.4">
      <c r="C29" t="s">
        <v>28</v>
      </c>
      <c r="D29" s="1">
        <v>121000</v>
      </c>
      <c r="E29" s="1">
        <v>45000</v>
      </c>
      <c r="F29" s="1">
        <v>84000</v>
      </c>
      <c r="G29" s="1">
        <v>244000</v>
      </c>
      <c r="H29" s="1">
        <v>98000</v>
      </c>
      <c r="I29" s="1">
        <v>164000</v>
      </c>
      <c r="J29" s="1">
        <v>132000</v>
      </c>
      <c r="K29" s="1">
        <v>71000</v>
      </c>
      <c r="L29" s="1">
        <v>60000</v>
      </c>
      <c r="M29" s="1">
        <v>163000</v>
      </c>
      <c r="N29" s="1">
        <v>315000</v>
      </c>
      <c r="O29" s="1">
        <v>91000</v>
      </c>
      <c r="P29" s="1">
        <v>100000</v>
      </c>
      <c r="Q29" s="1">
        <v>102000</v>
      </c>
      <c r="R29" s="1">
        <v>127000</v>
      </c>
      <c r="S29" s="1">
        <v>220000</v>
      </c>
      <c r="T29" s="1">
        <v>64000</v>
      </c>
      <c r="U29" s="1">
        <v>241000</v>
      </c>
      <c r="V29" s="1">
        <v>158000</v>
      </c>
      <c r="W29" s="1">
        <v>179000</v>
      </c>
      <c r="X29" s="1">
        <v>103000</v>
      </c>
      <c r="Y29" s="1">
        <v>70000</v>
      </c>
      <c r="Z29" s="1">
        <v>172000</v>
      </c>
      <c r="AA29" s="1">
        <v>75000</v>
      </c>
      <c r="AB29" s="1">
        <v>146000</v>
      </c>
      <c r="AC29" s="1">
        <v>25000</v>
      </c>
      <c r="AD29" s="1">
        <v>50000</v>
      </c>
      <c r="AE29" s="1">
        <v>149000</v>
      </c>
    </row>
    <row r="30" spans="3:31" x14ac:dyDescent="0.4">
      <c r="C30" t="s">
        <v>41</v>
      </c>
      <c r="D30" s="1">
        <v>32000</v>
      </c>
      <c r="E30" s="1">
        <v>28000</v>
      </c>
      <c r="F30" s="1">
        <v>26000</v>
      </c>
      <c r="G30" s="1">
        <v>25000</v>
      </c>
      <c r="H30" s="1">
        <v>26000</v>
      </c>
      <c r="I30" s="1">
        <v>22000</v>
      </c>
      <c r="J30" s="1">
        <v>28000</v>
      </c>
      <c r="K30" s="1">
        <v>24000</v>
      </c>
      <c r="L30" s="1">
        <v>25000</v>
      </c>
      <c r="M30" s="1">
        <v>21000</v>
      </c>
      <c r="N30" s="1">
        <v>24000</v>
      </c>
      <c r="O30" s="1">
        <v>22000</v>
      </c>
      <c r="P30" s="1">
        <v>28000</v>
      </c>
      <c r="Q30" s="1">
        <v>21000</v>
      </c>
      <c r="R30" s="1">
        <v>26000</v>
      </c>
      <c r="S30" s="1">
        <v>25000</v>
      </c>
      <c r="T30" s="1">
        <v>22000</v>
      </c>
      <c r="U30" s="1">
        <v>24000</v>
      </c>
      <c r="V30" s="1">
        <v>22000</v>
      </c>
      <c r="W30" s="1">
        <v>21000</v>
      </c>
      <c r="X30" s="1">
        <v>24000</v>
      </c>
      <c r="Y30" s="1">
        <v>21000</v>
      </c>
      <c r="Z30" s="1">
        <v>28000</v>
      </c>
      <c r="AA30" s="1">
        <v>21000</v>
      </c>
      <c r="AB30" s="1">
        <v>30000</v>
      </c>
      <c r="AC30" s="1">
        <v>24000</v>
      </c>
      <c r="AD30" s="1">
        <v>29000</v>
      </c>
      <c r="AE30" s="1">
        <v>23000</v>
      </c>
    </row>
    <row r="31" spans="3:31" x14ac:dyDescent="0.4">
      <c r="C31" t="s">
        <v>42</v>
      </c>
      <c r="D31" s="1">
        <v>825000</v>
      </c>
      <c r="E31" s="1">
        <v>1005000</v>
      </c>
      <c r="F31" s="1">
        <v>975000</v>
      </c>
      <c r="G31" s="1">
        <v>870000</v>
      </c>
      <c r="H31" s="1">
        <v>870000</v>
      </c>
      <c r="I31" s="1">
        <v>883000</v>
      </c>
      <c r="J31" s="1">
        <v>825000</v>
      </c>
      <c r="K31" s="1">
        <v>825000</v>
      </c>
      <c r="L31" s="1">
        <v>825000</v>
      </c>
      <c r="M31" s="1">
        <v>855000</v>
      </c>
      <c r="N31" s="1">
        <v>835000</v>
      </c>
      <c r="O31" s="1">
        <v>830000</v>
      </c>
      <c r="P31" s="1">
        <v>905000</v>
      </c>
      <c r="Q31" s="1">
        <v>1085000</v>
      </c>
      <c r="R31" s="1">
        <v>905000</v>
      </c>
      <c r="S31" s="1">
        <v>940000</v>
      </c>
      <c r="T31" s="1">
        <v>920000</v>
      </c>
      <c r="U31" s="1">
        <v>905000</v>
      </c>
      <c r="V31" s="1">
        <v>905000</v>
      </c>
      <c r="W31" s="1">
        <v>905000</v>
      </c>
      <c r="X31" s="1">
        <v>1205000</v>
      </c>
      <c r="Y31" s="1">
        <v>935000</v>
      </c>
      <c r="Z31" s="1">
        <v>913000</v>
      </c>
      <c r="AA31" s="1">
        <v>980000</v>
      </c>
      <c r="AB31" s="1">
        <v>1100000</v>
      </c>
      <c r="AC31" s="1">
        <v>1292000</v>
      </c>
      <c r="AD31" s="1">
        <v>1133000</v>
      </c>
      <c r="AE31" s="1">
        <v>1115000</v>
      </c>
    </row>
    <row r="32" spans="3:31" x14ac:dyDescent="0.4">
      <c r="C32" t="s">
        <v>43</v>
      </c>
      <c r="D32" s="1">
        <v>1000</v>
      </c>
      <c r="E32" s="1">
        <v>10000</v>
      </c>
      <c r="F32" s="1">
        <v>10000</v>
      </c>
      <c r="G32" s="1">
        <v>19000</v>
      </c>
      <c r="H32" s="1">
        <v>4000</v>
      </c>
      <c r="I32" s="1">
        <v>7000</v>
      </c>
      <c r="J32" s="1">
        <v>60000</v>
      </c>
      <c r="K32" s="1">
        <v>7000</v>
      </c>
      <c r="L32" s="1">
        <v>5000</v>
      </c>
      <c r="M32" s="1">
        <v>7000</v>
      </c>
      <c r="N32" s="1">
        <v>20000</v>
      </c>
      <c r="O32" s="1">
        <v>27000</v>
      </c>
      <c r="P32" s="1">
        <v>6000</v>
      </c>
      <c r="Q32" s="1">
        <v>10000</v>
      </c>
      <c r="R32" s="1">
        <v>6000</v>
      </c>
      <c r="S32" s="1">
        <v>1000</v>
      </c>
      <c r="T32" s="1">
        <v>6000</v>
      </c>
      <c r="U32" s="1">
        <v>4000</v>
      </c>
      <c r="V32" s="1">
        <v>4000</v>
      </c>
      <c r="W32" s="1">
        <v>13000</v>
      </c>
      <c r="X32" s="1">
        <v>27000</v>
      </c>
      <c r="Y32" s="1">
        <v>61000</v>
      </c>
      <c r="Z32" s="1">
        <v>6000</v>
      </c>
      <c r="AA32" s="1">
        <v>8000</v>
      </c>
      <c r="AB32" s="1">
        <v>2000</v>
      </c>
      <c r="AC32" s="1">
        <v>4000</v>
      </c>
      <c r="AD32" s="1">
        <v>67000</v>
      </c>
      <c r="AE32" s="1">
        <v>13000</v>
      </c>
    </row>
    <row r="33" spans="1:32" x14ac:dyDescent="0.4">
      <c r="C33" t="s">
        <v>44</v>
      </c>
      <c r="D33" s="1">
        <v>49000</v>
      </c>
      <c r="E33" s="1">
        <v>54000</v>
      </c>
      <c r="F33" s="1">
        <v>46000</v>
      </c>
      <c r="G33" s="1">
        <v>39000</v>
      </c>
      <c r="H33" s="1">
        <v>38000</v>
      </c>
      <c r="I33" s="1">
        <v>37000</v>
      </c>
      <c r="J33" s="1">
        <v>52000</v>
      </c>
      <c r="K33" s="1">
        <v>37000</v>
      </c>
      <c r="L33" s="1">
        <v>37000</v>
      </c>
      <c r="M33" s="1">
        <v>36000</v>
      </c>
      <c r="N33" s="1">
        <v>3000</v>
      </c>
      <c r="O33" s="1">
        <v>39000</v>
      </c>
      <c r="P33" s="1">
        <v>39000</v>
      </c>
      <c r="Q33" s="1">
        <v>56000</v>
      </c>
      <c r="R33" s="1">
        <v>40000</v>
      </c>
      <c r="S33" s="1">
        <v>48000</v>
      </c>
      <c r="T33" s="1">
        <v>47000</v>
      </c>
      <c r="U33" s="1">
        <v>37000</v>
      </c>
      <c r="V33" s="1">
        <v>48000</v>
      </c>
      <c r="W33" s="1">
        <v>37000</v>
      </c>
      <c r="X33" s="1">
        <v>36000</v>
      </c>
      <c r="Y33" s="1">
        <v>42000</v>
      </c>
      <c r="Z33" s="1">
        <v>33000</v>
      </c>
      <c r="AA33" s="1">
        <v>36000</v>
      </c>
      <c r="AB33" s="1">
        <v>51000</v>
      </c>
      <c r="AC33" s="1">
        <v>43000</v>
      </c>
      <c r="AD33" s="1">
        <v>37000</v>
      </c>
      <c r="AE33" s="1">
        <v>34000</v>
      </c>
    </row>
    <row r="34" spans="1:32" x14ac:dyDescent="0.4">
      <c r="C34" t="s">
        <v>45</v>
      </c>
      <c r="D34" s="1">
        <v>130000</v>
      </c>
      <c r="E34" s="1">
        <v>8000</v>
      </c>
      <c r="F34" s="1">
        <v>105000</v>
      </c>
      <c r="G34" s="1">
        <v>190000</v>
      </c>
      <c r="H34" s="1">
        <v>151000</v>
      </c>
      <c r="I34" s="1">
        <v>60000</v>
      </c>
      <c r="J34" s="1">
        <v>226000</v>
      </c>
      <c r="K34" s="1">
        <v>52000</v>
      </c>
      <c r="L34" s="1">
        <v>253000</v>
      </c>
      <c r="M34" s="1">
        <v>82000</v>
      </c>
      <c r="N34" s="1">
        <v>52000</v>
      </c>
      <c r="O34" s="1">
        <v>128000</v>
      </c>
      <c r="P34" s="1">
        <v>186000</v>
      </c>
      <c r="Q34" s="1">
        <v>15000</v>
      </c>
      <c r="R34" s="1">
        <v>91000</v>
      </c>
      <c r="S34" s="1">
        <v>1320000</v>
      </c>
      <c r="T34" s="1">
        <v>4000</v>
      </c>
      <c r="U34" s="1">
        <v>54000</v>
      </c>
      <c r="V34" s="1">
        <v>115000</v>
      </c>
      <c r="W34" s="1">
        <v>60000</v>
      </c>
      <c r="X34" s="1">
        <v>54000</v>
      </c>
      <c r="Y34" s="1">
        <v>-6000</v>
      </c>
      <c r="Z34" s="1">
        <v>65000</v>
      </c>
      <c r="AA34" s="1">
        <v>230000</v>
      </c>
      <c r="AB34" s="1">
        <v>127000</v>
      </c>
      <c r="AC34" s="1">
        <v>25000</v>
      </c>
      <c r="AD34" s="1">
        <v>78000</v>
      </c>
      <c r="AE34" s="1">
        <v>78000</v>
      </c>
    </row>
    <row r="35" spans="1:32" x14ac:dyDescent="0.4">
      <c r="C35" t="s">
        <v>25</v>
      </c>
      <c r="D35" s="1">
        <v>234000</v>
      </c>
      <c r="E35" s="1">
        <v>274000</v>
      </c>
      <c r="F35" s="1">
        <v>267000</v>
      </c>
      <c r="G35" s="1">
        <v>459000</v>
      </c>
      <c r="H35" s="1">
        <v>361000</v>
      </c>
      <c r="I35" s="1">
        <v>576000</v>
      </c>
      <c r="J35" s="1">
        <v>286000</v>
      </c>
      <c r="K35" s="1">
        <v>396000</v>
      </c>
      <c r="L35" s="1">
        <v>287000</v>
      </c>
      <c r="M35" s="1">
        <v>602000</v>
      </c>
      <c r="N35" s="1">
        <v>439000</v>
      </c>
      <c r="O35" s="1">
        <v>268000</v>
      </c>
      <c r="P35" s="1">
        <v>442000</v>
      </c>
      <c r="Q35" s="1">
        <v>424000</v>
      </c>
      <c r="R35" s="1">
        <v>294000</v>
      </c>
      <c r="S35" s="1">
        <v>653000</v>
      </c>
      <c r="T35" s="1">
        <v>217000</v>
      </c>
      <c r="U35" s="1">
        <v>297000</v>
      </c>
      <c r="V35" s="1">
        <v>373000</v>
      </c>
      <c r="W35" s="1">
        <v>300000</v>
      </c>
      <c r="X35" s="1">
        <v>418000</v>
      </c>
      <c r="Y35" s="1">
        <v>510000</v>
      </c>
      <c r="Z35" s="1">
        <v>439000</v>
      </c>
      <c r="AA35" s="1">
        <v>579000</v>
      </c>
      <c r="AB35" s="1">
        <v>375000</v>
      </c>
      <c r="AC35" s="1">
        <v>223000</v>
      </c>
      <c r="AD35" s="1">
        <v>181000</v>
      </c>
      <c r="AE35" s="1">
        <v>665000</v>
      </c>
    </row>
    <row r="36" spans="1:32" x14ac:dyDescent="0.4">
      <c r="C36" t="s">
        <v>46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80000</v>
      </c>
      <c r="P36" s="1">
        <v>0</v>
      </c>
      <c r="Q36" s="1">
        <v>0</v>
      </c>
      <c r="R36" s="1">
        <v>7000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36000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8000</v>
      </c>
      <c r="AE36" s="1">
        <v>0</v>
      </c>
    </row>
    <row r="37" spans="1:32" x14ac:dyDescent="0.4">
      <c r="C37" t="s">
        <v>47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</row>
    <row r="38" spans="1:32" x14ac:dyDescent="0.4">
      <c r="C38" t="s">
        <v>27</v>
      </c>
      <c r="D38" s="1">
        <v>8000</v>
      </c>
      <c r="E38" s="1">
        <v>3000</v>
      </c>
      <c r="F38" s="1">
        <v>6000</v>
      </c>
      <c r="G38" s="1">
        <v>7000</v>
      </c>
      <c r="H38" s="1">
        <v>6000</v>
      </c>
      <c r="I38" s="1">
        <v>13000</v>
      </c>
      <c r="J38" s="1">
        <v>6000</v>
      </c>
      <c r="K38" s="1">
        <v>3000</v>
      </c>
      <c r="L38" s="1">
        <v>0</v>
      </c>
      <c r="M38" s="1">
        <v>4000</v>
      </c>
      <c r="N38" s="1">
        <v>22000</v>
      </c>
      <c r="O38" s="1">
        <v>10000</v>
      </c>
      <c r="P38" s="1">
        <v>10000</v>
      </c>
      <c r="Q38" s="1">
        <v>7000</v>
      </c>
      <c r="R38" s="1">
        <v>12000</v>
      </c>
      <c r="S38" s="1">
        <v>4000</v>
      </c>
      <c r="T38" s="1">
        <v>12000</v>
      </c>
      <c r="U38" s="1">
        <v>12000</v>
      </c>
      <c r="V38" s="1">
        <v>6000</v>
      </c>
      <c r="W38" s="1">
        <v>6000</v>
      </c>
      <c r="X38" s="1">
        <v>10000</v>
      </c>
      <c r="Y38" s="1">
        <v>5000</v>
      </c>
      <c r="Z38" s="1">
        <v>7000</v>
      </c>
      <c r="AA38" s="1">
        <v>8000</v>
      </c>
      <c r="AB38" s="1">
        <v>6000</v>
      </c>
      <c r="AC38" s="1">
        <v>2000</v>
      </c>
      <c r="AD38" s="1">
        <v>5000</v>
      </c>
      <c r="AE38" s="1">
        <v>2000</v>
      </c>
    </row>
    <row r="39" spans="1:32" x14ac:dyDescent="0.4">
      <c r="C39" t="s">
        <v>48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300000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5000</v>
      </c>
      <c r="R39" s="1">
        <v>300000</v>
      </c>
      <c r="S39" s="1">
        <v>0</v>
      </c>
      <c r="T39" s="1">
        <v>0</v>
      </c>
      <c r="U39" s="1">
        <v>1000</v>
      </c>
      <c r="V39" s="1">
        <v>0</v>
      </c>
      <c r="W39" s="1">
        <v>90000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4000</v>
      </c>
    </row>
    <row r="40" spans="1:32" x14ac:dyDescent="0.4">
      <c r="C40" t="s">
        <v>49</v>
      </c>
      <c r="D40" s="1">
        <v>0</v>
      </c>
      <c r="E40" s="1">
        <v>288000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</row>
    <row r="41" spans="1:32" x14ac:dyDescent="0.4">
      <c r="C41" t="s">
        <v>50</v>
      </c>
      <c r="D41" s="1">
        <v>1950000</v>
      </c>
      <c r="E41" s="1">
        <v>0</v>
      </c>
      <c r="F41" s="1">
        <v>435000</v>
      </c>
      <c r="G41" s="1">
        <v>0</v>
      </c>
      <c r="H41" s="1">
        <v>6000</v>
      </c>
      <c r="I41" s="1">
        <v>1941000</v>
      </c>
      <c r="J41" s="1">
        <v>1050000</v>
      </c>
      <c r="K41" s="1">
        <v>13000</v>
      </c>
      <c r="L41" s="1">
        <v>1080000</v>
      </c>
      <c r="M41" s="1">
        <v>0</v>
      </c>
      <c r="N41" s="1">
        <v>0</v>
      </c>
      <c r="O41" s="1">
        <v>2160000</v>
      </c>
      <c r="P41" s="1">
        <v>1590000</v>
      </c>
      <c r="Q41" s="1">
        <v>1740000</v>
      </c>
      <c r="R41" s="1">
        <v>0</v>
      </c>
      <c r="S41" s="1">
        <v>0</v>
      </c>
      <c r="T41" s="1">
        <v>0</v>
      </c>
      <c r="U41" s="1">
        <v>990000</v>
      </c>
      <c r="V41" s="1">
        <v>0</v>
      </c>
      <c r="W41" s="1">
        <v>0</v>
      </c>
      <c r="X41" s="1">
        <v>0</v>
      </c>
      <c r="Y41" s="1">
        <v>2235000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</row>
    <row r="42" spans="1:32" x14ac:dyDescent="0.4">
      <c r="C42" t="s">
        <v>29</v>
      </c>
      <c r="D42" s="1">
        <v>5000</v>
      </c>
      <c r="E42" s="1">
        <v>29000</v>
      </c>
      <c r="F42" s="1">
        <v>21000</v>
      </c>
      <c r="G42" s="1">
        <v>25000</v>
      </c>
      <c r="H42" s="1">
        <v>126000</v>
      </c>
      <c r="I42" s="1">
        <v>18000</v>
      </c>
      <c r="J42" s="1">
        <v>1000</v>
      </c>
      <c r="K42" s="1">
        <v>1000</v>
      </c>
      <c r="L42" s="1">
        <v>6000</v>
      </c>
      <c r="M42" s="1">
        <v>12000</v>
      </c>
      <c r="N42" s="1">
        <v>45000</v>
      </c>
      <c r="O42" s="1">
        <v>30000</v>
      </c>
      <c r="P42" s="1">
        <v>58000</v>
      </c>
      <c r="Q42" s="1">
        <v>18000</v>
      </c>
      <c r="R42" s="1">
        <v>52000</v>
      </c>
      <c r="S42" s="1">
        <v>62000</v>
      </c>
      <c r="T42" s="1">
        <v>60000</v>
      </c>
      <c r="U42" s="1">
        <v>1000</v>
      </c>
      <c r="V42" s="1">
        <v>13000</v>
      </c>
      <c r="W42" s="1">
        <v>15000</v>
      </c>
      <c r="X42" s="1">
        <v>1000</v>
      </c>
      <c r="Y42" s="1">
        <v>-54000</v>
      </c>
      <c r="Z42" s="1">
        <v>15000</v>
      </c>
      <c r="AA42" s="1">
        <v>8000</v>
      </c>
      <c r="AB42" s="1">
        <v>65000</v>
      </c>
      <c r="AC42" s="1">
        <v>16000</v>
      </c>
      <c r="AD42" s="1">
        <v>44000</v>
      </c>
      <c r="AE42" s="1">
        <v>3000</v>
      </c>
    </row>
    <row r="43" spans="1:32" x14ac:dyDescent="0.4">
      <c r="B43" t="s">
        <v>51</v>
      </c>
      <c r="C43" t="s">
        <v>51</v>
      </c>
      <c r="D43" s="1">
        <f>D12-SUM(D13:D42)</f>
        <v>11840000</v>
      </c>
      <c r="E43" s="1">
        <f t="shared" ref="E43:AE43" si="1">E12-SUM(E13:E42)</f>
        <v>14873000</v>
      </c>
      <c r="F43" s="1">
        <f t="shared" si="1"/>
        <v>7443000</v>
      </c>
      <c r="G43" s="1">
        <f t="shared" si="1"/>
        <v>17736000</v>
      </c>
      <c r="H43" s="1">
        <f t="shared" si="1"/>
        <v>852000</v>
      </c>
      <c r="I43" s="1">
        <f t="shared" si="1"/>
        <v>-6202000</v>
      </c>
      <c r="J43" s="1">
        <f t="shared" si="1"/>
        <v>15004000</v>
      </c>
      <c r="K43" s="1">
        <f t="shared" si="1"/>
        <v>3259000</v>
      </c>
      <c r="L43" s="1">
        <f t="shared" si="1"/>
        <v>-4519000</v>
      </c>
      <c r="M43" s="1">
        <f t="shared" si="1"/>
        <v>-5907000</v>
      </c>
      <c r="N43" s="1">
        <f t="shared" si="1"/>
        <v>5224000</v>
      </c>
      <c r="O43" s="1">
        <f t="shared" si="1"/>
        <v>19822000</v>
      </c>
      <c r="P43" s="1">
        <f t="shared" si="1"/>
        <v>-9391000</v>
      </c>
      <c r="Q43" s="1">
        <f t="shared" si="1"/>
        <v>-9893000</v>
      </c>
      <c r="R43" s="1">
        <f t="shared" si="1"/>
        <v>-8648000</v>
      </c>
      <c r="S43" s="1">
        <f t="shared" si="1"/>
        <v>-4366000</v>
      </c>
      <c r="T43" s="1">
        <f t="shared" si="1"/>
        <v>-5996000</v>
      </c>
      <c r="U43" s="1">
        <f t="shared" si="1"/>
        <v>5709000</v>
      </c>
      <c r="V43" s="1">
        <f t="shared" si="1"/>
        <v>-318000</v>
      </c>
      <c r="W43" s="1">
        <f t="shared" si="1"/>
        <v>6522000</v>
      </c>
      <c r="X43" s="1">
        <f t="shared" si="1"/>
        <v>-3280000</v>
      </c>
      <c r="Y43" s="1">
        <f t="shared" si="1"/>
        <v>-12207000</v>
      </c>
      <c r="Z43" s="1">
        <f t="shared" si="1"/>
        <v>18239000</v>
      </c>
      <c r="AA43" s="1">
        <f t="shared" si="1"/>
        <v>40809000</v>
      </c>
      <c r="AB43" s="1">
        <f t="shared" si="1"/>
        <v>8422000</v>
      </c>
      <c r="AC43" s="1">
        <f t="shared" si="1"/>
        <v>-21214000</v>
      </c>
      <c r="AD43" s="1">
        <f t="shared" si="1"/>
        <v>-7577000</v>
      </c>
      <c r="AE43" s="1">
        <f t="shared" si="1"/>
        <v>-11518000</v>
      </c>
    </row>
    <row r="44" spans="1:32" x14ac:dyDescent="0.4">
      <c r="C44" t="s">
        <v>61</v>
      </c>
      <c r="D44" s="6">
        <f>SUM(D4:D11)+SUM(D13:D42)</f>
        <v>32560000</v>
      </c>
      <c r="E44" s="6">
        <f t="shared" ref="E44:AE44" si="2">SUM(E4:E11)+SUM(E13:E42)</f>
        <v>30127000</v>
      </c>
      <c r="F44" s="6">
        <f t="shared" si="2"/>
        <v>30957000</v>
      </c>
      <c r="G44" s="6">
        <f t="shared" si="2"/>
        <v>32664000</v>
      </c>
      <c r="H44" s="6">
        <f t="shared" si="2"/>
        <v>27348000</v>
      </c>
      <c r="I44" s="6">
        <f t="shared" si="2"/>
        <v>33802000</v>
      </c>
      <c r="J44" s="6">
        <f t="shared" si="2"/>
        <v>29996000</v>
      </c>
      <c r="K44" s="6">
        <f t="shared" si="2"/>
        <v>27941000</v>
      </c>
      <c r="L44" s="6">
        <f t="shared" si="2"/>
        <v>29119000</v>
      </c>
      <c r="M44" s="6">
        <f t="shared" si="2"/>
        <v>28707000</v>
      </c>
      <c r="N44" s="6">
        <f t="shared" si="2"/>
        <v>28976000</v>
      </c>
      <c r="O44" s="6">
        <f t="shared" si="2"/>
        <v>34178000</v>
      </c>
      <c r="P44" s="6">
        <f t="shared" si="2"/>
        <v>30991000</v>
      </c>
      <c r="Q44" s="6">
        <f t="shared" si="2"/>
        <v>29093000</v>
      </c>
      <c r="R44" s="6">
        <f t="shared" si="2"/>
        <v>28448000</v>
      </c>
      <c r="S44" s="6">
        <f t="shared" si="2"/>
        <v>34966000</v>
      </c>
      <c r="T44" s="6">
        <f t="shared" si="2"/>
        <v>26996000</v>
      </c>
      <c r="U44" s="6">
        <f t="shared" si="2"/>
        <v>27891000</v>
      </c>
      <c r="V44" s="6">
        <f t="shared" si="2"/>
        <v>28518000</v>
      </c>
      <c r="W44" s="6">
        <f t="shared" si="2"/>
        <v>27078000</v>
      </c>
      <c r="X44" s="6">
        <f t="shared" si="2"/>
        <v>27280000</v>
      </c>
      <c r="Y44" s="6">
        <f t="shared" si="2"/>
        <v>27807000</v>
      </c>
      <c r="Z44" s="6">
        <f t="shared" si="2"/>
        <v>26761000</v>
      </c>
      <c r="AA44" s="6">
        <f t="shared" si="2"/>
        <v>28191000</v>
      </c>
      <c r="AB44" s="6">
        <f t="shared" si="2"/>
        <v>28178000</v>
      </c>
      <c r="AC44" s="6">
        <f t="shared" si="2"/>
        <v>25414000</v>
      </c>
      <c r="AD44" s="6">
        <f t="shared" si="2"/>
        <v>27377000</v>
      </c>
      <c r="AE44" s="6">
        <f t="shared" si="2"/>
        <v>27118000</v>
      </c>
    </row>
    <row r="45" spans="1:32" x14ac:dyDescent="0.4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2" customFormat="1" x14ac:dyDescent="0.4">
      <c r="A46" s="2" t="s">
        <v>60</v>
      </c>
      <c r="C46" s="5" t="s">
        <v>52</v>
      </c>
      <c r="D46" s="4">
        <v>66556000</v>
      </c>
      <c r="E46" s="4">
        <v>66767000</v>
      </c>
      <c r="F46" s="4">
        <v>72089000</v>
      </c>
      <c r="G46" s="4">
        <v>84705000</v>
      </c>
      <c r="H46" s="4">
        <v>84371000</v>
      </c>
      <c r="I46" s="4">
        <v>84574000</v>
      </c>
      <c r="J46" s="4">
        <v>94177000</v>
      </c>
      <c r="K46" s="4">
        <v>86993000</v>
      </c>
      <c r="L46" s="4">
        <v>89639000</v>
      </c>
      <c r="M46" s="4">
        <v>87284000</v>
      </c>
      <c r="N46" s="4">
        <v>81559000</v>
      </c>
      <c r="O46" s="4">
        <v>84992000</v>
      </c>
      <c r="P46" s="4">
        <v>80758000</v>
      </c>
      <c r="Q46" s="4">
        <v>60879000</v>
      </c>
      <c r="R46" s="4">
        <v>53796000</v>
      </c>
      <c r="S46" s="4">
        <v>51181000</v>
      </c>
      <c r="T46" s="4">
        <v>46003000</v>
      </c>
      <c r="U46" s="4">
        <v>43036000</v>
      </c>
      <c r="V46" s="4">
        <v>42688000</v>
      </c>
      <c r="W46" s="4">
        <v>42906000</v>
      </c>
      <c r="X46" s="4">
        <v>46392000</v>
      </c>
      <c r="Y46" s="4">
        <v>44933000</v>
      </c>
      <c r="Z46" s="4">
        <v>43732000</v>
      </c>
      <c r="AA46" s="4">
        <v>73342000</v>
      </c>
      <c r="AB46" s="4">
        <v>66067000</v>
      </c>
      <c r="AC46" s="4">
        <v>70107000</v>
      </c>
      <c r="AD46" s="4">
        <v>63046000</v>
      </c>
      <c r="AE46" s="4">
        <v>52771000</v>
      </c>
      <c r="AF46" s="3"/>
    </row>
    <row r="47" spans="1:32" s="2" customFormat="1" x14ac:dyDescent="0.4">
      <c r="C47" s="5" t="s">
        <v>53</v>
      </c>
      <c r="D47" s="4">
        <v>13221000</v>
      </c>
      <c r="E47" s="4">
        <v>15218000</v>
      </c>
      <c r="F47" s="4">
        <v>12555000</v>
      </c>
      <c r="G47" s="4">
        <v>12453000</v>
      </c>
      <c r="H47" s="4">
        <v>10123000</v>
      </c>
      <c r="I47" s="4">
        <v>8326000</v>
      </c>
      <c r="J47" s="4">
        <v>7789000</v>
      </c>
      <c r="K47" s="4">
        <v>9171000</v>
      </c>
      <c r="L47" s="4">
        <v>5880000</v>
      </c>
      <c r="M47" s="4">
        <v>6113000</v>
      </c>
      <c r="N47" s="4">
        <v>8801000</v>
      </c>
      <c r="O47" s="4">
        <v>29699000</v>
      </c>
      <c r="P47" s="4">
        <v>20689000</v>
      </c>
      <c r="Q47" s="4">
        <v>11821000</v>
      </c>
      <c r="R47" s="4">
        <v>10550000</v>
      </c>
      <c r="S47" s="4">
        <v>13047000</v>
      </c>
      <c r="T47" s="4">
        <v>7356000</v>
      </c>
      <c r="U47" s="4">
        <v>13643000</v>
      </c>
      <c r="V47" s="4">
        <v>13009000</v>
      </c>
      <c r="W47" s="4">
        <v>8109000</v>
      </c>
      <c r="X47" s="4">
        <v>3315000</v>
      </c>
      <c r="Y47" s="4">
        <v>7095000</v>
      </c>
      <c r="Z47" s="4">
        <v>15291000</v>
      </c>
      <c r="AA47" s="4">
        <v>8748000</v>
      </c>
      <c r="AB47" s="4">
        <v>21726000</v>
      </c>
      <c r="AC47" s="4">
        <v>997000</v>
      </c>
      <c r="AD47" s="4">
        <v>2824000</v>
      </c>
      <c r="AE47" s="4">
        <v>3250000</v>
      </c>
      <c r="AF47" s="3"/>
    </row>
    <row r="48" spans="1:32" s="2" customFormat="1" x14ac:dyDescent="0.4">
      <c r="C48" s="5" t="s">
        <v>54</v>
      </c>
      <c r="D48" s="4">
        <v>3916000</v>
      </c>
      <c r="E48" s="4">
        <v>4557000</v>
      </c>
      <c r="F48" s="4">
        <v>4409000</v>
      </c>
      <c r="G48" s="4">
        <v>4312000</v>
      </c>
      <c r="H48" s="4">
        <v>7904000</v>
      </c>
      <c r="I48" s="4">
        <v>8622000</v>
      </c>
      <c r="J48" s="4">
        <v>9882000</v>
      </c>
      <c r="K48" s="4">
        <v>15291000</v>
      </c>
      <c r="L48" s="4">
        <v>15865000</v>
      </c>
      <c r="M48" s="4">
        <v>17059000</v>
      </c>
      <c r="N48" s="4">
        <v>20957000</v>
      </c>
      <c r="O48" s="4">
        <v>2671000</v>
      </c>
      <c r="P48" s="4">
        <v>3160000</v>
      </c>
      <c r="Q48" s="4">
        <v>3726000</v>
      </c>
      <c r="R48" s="4">
        <v>4234000</v>
      </c>
      <c r="S48" s="4">
        <v>5594000</v>
      </c>
      <c r="T48" s="4">
        <v>9763000</v>
      </c>
      <c r="U48" s="4">
        <v>10236000</v>
      </c>
      <c r="V48" s="4">
        <v>11286000</v>
      </c>
      <c r="W48" s="4">
        <v>20549000</v>
      </c>
      <c r="X48" s="4">
        <v>21077000</v>
      </c>
      <c r="Y48" s="4">
        <v>22109000</v>
      </c>
      <c r="Z48" s="4">
        <v>26314000</v>
      </c>
      <c r="AA48" s="4">
        <v>6403000</v>
      </c>
      <c r="AB48" s="4">
        <v>6976000</v>
      </c>
      <c r="AC48" s="4">
        <v>7378000</v>
      </c>
      <c r="AD48" s="4">
        <v>8547000</v>
      </c>
      <c r="AE48" s="4">
        <v>4052000</v>
      </c>
      <c r="AF48" s="3"/>
    </row>
    <row r="49" spans="1:32" s="2" customFormat="1" x14ac:dyDescent="0.4">
      <c r="C49" s="5" t="s">
        <v>55</v>
      </c>
      <c r="D49" s="4">
        <v>23304000</v>
      </c>
      <c r="E49" s="4">
        <v>23143000</v>
      </c>
      <c r="F49" s="4">
        <v>22963000</v>
      </c>
      <c r="G49" s="4">
        <v>22789000</v>
      </c>
      <c r="H49" s="4">
        <v>22544000</v>
      </c>
      <c r="I49" s="4">
        <v>22471000</v>
      </c>
      <c r="J49" s="4">
        <v>22312000</v>
      </c>
      <c r="K49" s="4">
        <v>22098000</v>
      </c>
      <c r="L49" s="4">
        <v>21913000</v>
      </c>
      <c r="M49" s="4">
        <v>21762000</v>
      </c>
      <c r="N49" s="4">
        <v>22927000</v>
      </c>
      <c r="O49" s="4">
        <v>22723000</v>
      </c>
      <c r="P49" s="4">
        <v>22600000</v>
      </c>
      <c r="Q49" s="4">
        <v>23177000</v>
      </c>
      <c r="R49" s="4">
        <v>23001000</v>
      </c>
      <c r="S49" s="4">
        <v>22840000</v>
      </c>
      <c r="T49" s="4">
        <v>22629000</v>
      </c>
      <c r="U49" s="4">
        <v>22314000</v>
      </c>
      <c r="V49" s="4">
        <v>22244000</v>
      </c>
      <c r="W49" s="4">
        <v>22092000</v>
      </c>
      <c r="X49" s="4">
        <v>22687000</v>
      </c>
      <c r="Y49" s="4">
        <v>22533000</v>
      </c>
      <c r="Z49" s="4">
        <v>22375000</v>
      </c>
      <c r="AA49" s="4">
        <v>22462000</v>
      </c>
      <c r="AB49" s="4">
        <v>22269000</v>
      </c>
      <c r="AC49" s="4">
        <v>22109000</v>
      </c>
      <c r="AD49" s="4">
        <v>21948000</v>
      </c>
      <c r="AE49" s="4">
        <v>21789000</v>
      </c>
      <c r="AF49" s="3"/>
    </row>
    <row r="50" spans="1:32" s="2" customFormat="1" x14ac:dyDescent="0.4"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3"/>
    </row>
    <row r="51" spans="1:32" s="2" customFormat="1" x14ac:dyDescent="0.4">
      <c r="C51" s="5" t="s">
        <v>56</v>
      </c>
      <c r="D51" s="4">
        <v>15160000</v>
      </c>
      <c r="E51" s="4">
        <v>11125000</v>
      </c>
      <c r="F51" s="4">
        <v>9823000</v>
      </c>
      <c r="G51" s="4">
        <v>12361000</v>
      </c>
      <c r="H51" s="4">
        <v>13640000</v>
      </c>
      <c r="I51" s="4">
        <v>18058000</v>
      </c>
      <c r="J51" s="4">
        <v>20902000</v>
      </c>
      <c r="K51" s="4">
        <v>19153000</v>
      </c>
      <c r="L51" s="4">
        <v>22786000</v>
      </c>
      <c r="M51" s="4">
        <v>26782000</v>
      </c>
      <c r="N51" s="4">
        <v>27448000</v>
      </c>
      <c r="O51" s="4">
        <v>33586000</v>
      </c>
      <c r="P51" s="4">
        <v>26976000</v>
      </c>
      <c r="Q51" s="4">
        <v>7866000</v>
      </c>
      <c r="R51" s="4">
        <v>6991000</v>
      </c>
      <c r="S51" s="4">
        <v>12654000</v>
      </c>
      <c r="T51" s="4">
        <v>10052000</v>
      </c>
      <c r="U51" s="4">
        <v>10969000</v>
      </c>
      <c r="V51" s="4">
        <v>12054000</v>
      </c>
      <c r="W51" s="4">
        <v>13498000</v>
      </c>
      <c r="X51" s="4">
        <v>16579000</v>
      </c>
      <c r="Y51" s="4">
        <v>27930000</v>
      </c>
      <c r="Z51" s="4">
        <v>29442000</v>
      </c>
      <c r="AA51" s="4">
        <v>13546000</v>
      </c>
      <c r="AB51" s="4">
        <v>16636000</v>
      </c>
      <c r="AC51" s="4">
        <v>13790000</v>
      </c>
      <c r="AD51" s="4">
        <v>14968000</v>
      </c>
      <c r="AE51" s="4">
        <v>8095000</v>
      </c>
      <c r="AF51" s="3"/>
    </row>
    <row r="52" spans="1:32" s="2" customFormat="1" x14ac:dyDescent="0.4">
      <c r="C52" s="5" t="s">
        <v>57</v>
      </c>
      <c r="D52" s="4">
        <v>91839000</v>
      </c>
      <c r="E52" s="4">
        <v>98561000</v>
      </c>
      <c r="F52" s="4">
        <v>102195000</v>
      </c>
      <c r="G52" s="4">
        <v>111898000</v>
      </c>
      <c r="H52" s="4">
        <v>111303000</v>
      </c>
      <c r="I52" s="4">
        <v>105937000</v>
      </c>
      <c r="J52" s="4">
        <v>113259000</v>
      </c>
      <c r="K52" s="4">
        <v>114399000</v>
      </c>
      <c r="L52" s="4">
        <v>110512000</v>
      </c>
      <c r="M52" s="4">
        <v>105436000</v>
      </c>
      <c r="N52" s="4">
        <v>106797000</v>
      </c>
      <c r="O52" s="4">
        <v>106500000</v>
      </c>
      <c r="P52" s="4">
        <v>100231000</v>
      </c>
      <c r="Q52" s="4">
        <v>91738000</v>
      </c>
      <c r="R52" s="4">
        <v>84591000</v>
      </c>
      <c r="S52" s="4">
        <v>80009000</v>
      </c>
      <c r="T52" s="4">
        <v>75700000</v>
      </c>
      <c r="U52" s="4">
        <v>78260000</v>
      </c>
      <c r="V52" s="4">
        <v>77174000</v>
      </c>
      <c r="W52" s="4">
        <v>80159000</v>
      </c>
      <c r="X52" s="4">
        <v>76892000</v>
      </c>
      <c r="Y52" s="4">
        <v>68741000</v>
      </c>
      <c r="Z52" s="4">
        <v>78272000</v>
      </c>
      <c r="AA52" s="4">
        <v>97410000</v>
      </c>
      <c r="AB52" s="4">
        <v>100402000</v>
      </c>
      <c r="AC52" s="4">
        <v>86802000</v>
      </c>
      <c r="AD52" s="4">
        <v>81397000</v>
      </c>
      <c r="AE52" s="4">
        <v>73767000</v>
      </c>
      <c r="AF52" s="3"/>
    </row>
    <row r="53" spans="1:32" x14ac:dyDescent="0.4">
      <c r="C53" s="5" t="s">
        <v>58</v>
      </c>
      <c r="D53" s="4">
        <f>D51+D52</f>
        <v>106999000</v>
      </c>
      <c r="E53" s="4">
        <f t="shared" ref="E53:AE53" si="3">E51+E52</f>
        <v>109686000</v>
      </c>
      <c r="F53" s="4">
        <f t="shared" si="3"/>
        <v>112018000</v>
      </c>
      <c r="G53" s="4">
        <f t="shared" si="3"/>
        <v>124259000</v>
      </c>
      <c r="H53" s="4">
        <f t="shared" si="3"/>
        <v>124943000</v>
      </c>
      <c r="I53" s="4">
        <f t="shared" si="3"/>
        <v>123995000</v>
      </c>
      <c r="J53" s="4">
        <f t="shared" si="3"/>
        <v>134161000</v>
      </c>
      <c r="K53" s="4">
        <f t="shared" si="3"/>
        <v>133552000</v>
      </c>
      <c r="L53" s="4">
        <f t="shared" si="3"/>
        <v>133298000</v>
      </c>
      <c r="M53" s="4">
        <f t="shared" si="3"/>
        <v>132218000</v>
      </c>
      <c r="N53" s="4">
        <f t="shared" si="3"/>
        <v>134245000</v>
      </c>
      <c r="O53" s="4">
        <f t="shared" si="3"/>
        <v>140086000</v>
      </c>
      <c r="P53" s="4">
        <f t="shared" si="3"/>
        <v>127207000</v>
      </c>
      <c r="Q53" s="4">
        <f t="shared" si="3"/>
        <v>99604000</v>
      </c>
      <c r="R53" s="4">
        <f t="shared" si="3"/>
        <v>91582000</v>
      </c>
      <c r="S53" s="4">
        <f t="shared" si="3"/>
        <v>92663000</v>
      </c>
      <c r="T53" s="4">
        <f t="shared" si="3"/>
        <v>85752000</v>
      </c>
      <c r="U53" s="4">
        <f t="shared" si="3"/>
        <v>89229000</v>
      </c>
      <c r="V53" s="4">
        <f t="shared" si="3"/>
        <v>89228000</v>
      </c>
      <c r="W53" s="4">
        <f t="shared" si="3"/>
        <v>93657000</v>
      </c>
      <c r="X53" s="4">
        <f t="shared" si="3"/>
        <v>93471000</v>
      </c>
      <c r="Y53" s="4">
        <f t="shared" si="3"/>
        <v>96671000</v>
      </c>
      <c r="Z53" s="4">
        <f t="shared" si="3"/>
        <v>107714000</v>
      </c>
      <c r="AA53" s="4">
        <f t="shared" si="3"/>
        <v>110956000</v>
      </c>
      <c r="AB53" s="4">
        <f t="shared" si="3"/>
        <v>117038000</v>
      </c>
      <c r="AC53" s="4">
        <f t="shared" si="3"/>
        <v>100592000</v>
      </c>
      <c r="AD53" s="4">
        <f t="shared" si="3"/>
        <v>96365000</v>
      </c>
      <c r="AE53" s="4">
        <f t="shared" si="3"/>
        <v>81862000</v>
      </c>
      <c r="AF53" s="3"/>
    </row>
    <row r="54" spans="1:32" x14ac:dyDescent="0.4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x14ac:dyDescent="0.4">
      <c r="A55" s="2" t="s">
        <v>62</v>
      </c>
      <c r="C55" s="5" t="s">
        <v>63</v>
      </c>
      <c r="D55" s="7">
        <f>D46+D47+D48-D51</f>
        <v>68533000</v>
      </c>
      <c r="E55" s="7">
        <f t="shared" ref="E55:AE55" si="4">E46+E47+E48-E51</f>
        <v>75417000</v>
      </c>
      <c r="F55" s="7">
        <f t="shared" si="4"/>
        <v>79230000</v>
      </c>
      <c r="G55" s="7">
        <f t="shared" si="4"/>
        <v>89109000</v>
      </c>
      <c r="H55" s="7">
        <f t="shared" si="4"/>
        <v>88758000</v>
      </c>
      <c r="I55" s="7">
        <f t="shared" si="4"/>
        <v>83464000</v>
      </c>
      <c r="J55" s="7">
        <f t="shared" si="4"/>
        <v>90946000</v>
      </c>
      <c r="K55" s="7">
        <f t="shared" si="4"/>
        <v>92302000</v>
      </c>
      <c r="L55" s="7">
        <f t="shared" si="4"/>
        <v>88598000</v>
      </c>
      <c r="M55" s="7">
        <f t="shared" si="4"/>
        <v>83674000</v>
      </c>
      <c r="N55" s="7">
        <f t="shared" si="4"/>
        <v>83869000</v>
      </c>
      <c r="O55" s="7">
        <f t="shared" si="4"/>
        <v>83776000</v>
      </c>
      <c r="P55" s="7">
        <f t="shared" si="4"/>
        <v>77631000</v>
      </c>
      <c r="Q55" s="7">
        <f t="shared" si="4"/>
        <v>68560000</v>
      </c>
      <c r="R55" s="7">
        <f t="shared" si="4"/>
        <v>61589000</v>
      </c>
      <c r="S55" s="7">
        <f t="shared" si="4"/>
        <v>57168000</v>
      </c>
      <c r="T55" s="7">
        <f t="shared" si="4"/>
        <v>53070000</v>
      </c>
      <c r="U55" s="7">
        <f t="shared" si="4"/>
        <v>55946000</v>
      </c>
      <c r="V55" s="7">
        <f t="shared" si="4"/>
        <v>54929000</v>
      </c>
      <c r="W55" s="7">
        <f t="shared" si="4"/>
        <v>58066000</v>
      </c>
      <c r="X55" s="7">
        <f t="shared" si="4"/>
        <v>54205000</v>
      </c>
      <c r="Y55" s="7">
        <f t="shared" si="4"/>
        <v>46207000</v>
      </c>
      <c r="Z55" s="7">
        <f t="shared" si="4"/>
        <v>55895000</v>
      </c>
      <c r="AA55" s="7">
        <f t="shared" si="4"/>
        <v>74947000</v>
      </c>
      <c r="AB55" s="7">
        <f t="shared" si="4"/>
        <v>78133000</v>
      </c>
      <c r="AC55" s="7">
        <f t="shared" si="4"/>
        <v>64692000</v>
      </c>
      <c r="AD55" s="7">
        <f t="shared" si="4"/>
        <v>59449000</v>
      </c>
      <c r="AE55" s="7">
        <f t="shared" si="4"/>
        <v>51978000</v>
      </c>
      <c r="AF55" s="3"/>
    </row>
    <row r="56" spans="1:32" x14ac:dyDescent="0.4">
      <c r="C56" s="5" t="s">
        <v>64</v>
      </c>
      <c r="D56" s="8">
        <f>D47/D3</f>
        <v>0.29777027027027025</v>
      </c>
      <c r="E56" s="8">
        <f t="shared" ref="E56:AE56" si="5">E47/E3</f>
        <v>0.3381777777777778</v>
      </c>
      <c r="F56" s="8">
        <f t="shared" si="5"/>
        <v>0.32695312500000001</v>
      </c>
      <c r="G56" s="8">
        <f t="shared" si="5"/>
        <v>0.24708333333333332</v>
      </c>
      <c r="H56" s="8">
        <f t="shared" si="5"/>
        <v>0.35897163120567377</v>
      </c>
      <c r="I56" s="8">
        <f t="shared" si="5"/>
        <v>0.30166666666666669</v>
      </c>
      <c r="J56" s="8">
        <f t="shared" si="5"/>
        <v>0.17308888888888888</v>
      </c>
      <c r="K56" s="8">
        <f t="shared" si="5"/>
        <v>0.29394230769230767</v>
      </c>
      <c r="L56" s="8">
        <f t="shared" si="5"/>
        <v>0.23902439024390243</v>
      </c>
      <c r="M56" s="8">
        <f t="shared" si="5"/>
        <v>0.2681140350877193</v>
      </c>
      <c r="N56" s="8">
        <f t="shared" si="5"/>
        <v>0.2573391812865497</v>
      </c>
      <c r="O56" s="8">
        <f t="shared" si="5"/>
        <v>0.54998148148148152</v>
      </c>
      <c r="P56" s="8">
        <f t="shared" si="5"/>
        <v>0.95782407407407411</v>
      </c>
      <c r="Q56" s="8">
        <f t="shared" si="5"/>
        <v>0.61567708333333337</v>
      </c>
      <c r="R56" s="8">
        <f t="shared" si="5"/>
        <v>0.53282828282828287</v>
      </c>
      <c r="S56" s="8">
        <f t="shared" si="5"/>
        <v>0.42637254901960786</v>
      </c>
      <c r="T56" s="8">
        <f t="shared" si="5"/>
        <v>0.35028571428571431</v>
      </c>
      <c r="U56" s="8">
        <f t="shared" si="5"/>
        <v>0.40604166666666669</v>
      </c>
      <c r="V56" s="8">
        <f t="shared" si="5"/>
        <v>0.46131205673758863</v>
      </c>
      <c r="W56" s="8">
        <f t="shared" si="5"/>
        <v>0.2413392857142857</v>
      </c>
      <c r="X56" s="8">
        <f t="shared" si="5"/>
        <v>0.138125</v>
      </c>
      <c r="Y56" s="8">
        <f t="shared" si="5"/>
        <v>0.4548076923076923</v>
      </c>
      <c r="Z56" s="8">
        <f t="shared" si="5"/>
        <v>0.33979999999999999</v>
      </c>
      <c r="AA56" s="8">
        <f t="shared" si="5"/>
        <v>0.12678260869565217</v>
      </c>
      <c r="AB56" s="8">
        <f t="shared" si="5"/>
        <v>0.59360655737704915</v>
      </c>
      <c r="AC56" s="8">
        <f t="shared" si="5"/>
        <v>0.23738095238095239</v>
      </c>
      <c r="AD56" s="8">
        <f t="shared" si="5"/>
        <v>0.14262626262626263</v>
      </c>
      <c r="AE56" s="8">
        <f t="shared" si="5"/>
        <v>0.20833333333333334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4</vt:i4>
      </vt:variant>
    </vt:vector>
  </HeadingPairs>
  <TitlesOfParts>
    <vt:vector size="5" baseType="lpstr">
      <vt:lpstr>サンプルデータ</vt:lpstr>
      <vt:lpstr>売上高の推移</vt:lpstr>
      <vt:lpstr>売上高とコストの関係</vt:lpstr>
      <vt:lpstr>売掛金と売上高</vt:lpstr>
      <vt:lpstr>運転資本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2017-09-10T03:24:34Z</dcterms:created>
  <dcterms:modified xsi:type="dcterms:W3CDTF">2017-09-10T03:25:53Z</dcterms:modified>
</cp:coreProperties>
</file>